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/>
  </bookViews>
  <sheets>
    <sheet name="Table" sheetId="1" r:id="rId1"/>
    <sheet name="Averages" sheetId="2" r:id="rId2"/>
    <sheet name="Leading Averages" sheetId="3" r:id="rId3"/>
    <sheet name="Fixtures Grid" sheetId="4" r:id="rId4"/>
  </sheets>
  <definedNames>
    <definedName name="a">Table!$C$3</definedName>
    <definedName name="B">Table!$C$4</definedName>
    <definedName name="CC">Table!$C$5</definedName>
    <definedName name="D">Table!$C$6</definedName>
    <definedName name="E">Table!$C$7</definedName>
    <definedName name="F">Table!$C$8</definedName>
    <definedName name="G">Table!$C$9</definedName>
    <definedName name="H">Table!$C$10</definedName>
    <definedName name="I">Table!$C$11</definedName>
    <definedName name="J">Table!$C$12</definedName>
    <definedName name="_xlnm.Print_Area" localSheetId="1">Averages!$A$1:$AR$109</definedName>
    <definedName name="_xlnm.Print_Area" localSheetId="2">'Leading Averages'!#REF!</definedName>
    <definedName name="_xlnm.Print_Area" localSheetId="0">Table!$A$1:$F$171</definedName>
    <definedName name="_xlnm.Print_Titles" localSheetId="1">Averages!$1:$4</definedName>
  </definedNames>
  <calcPr calcId="125725"/>
</workbook>
</file>

<file path=xl/calcChain.xml><?xml version="1.0" encoding="utf-8"?>
<calcChain xmlns="http://schemas.openxmlformats.org/spreadsheetml/2006/main">
  <c r="A24" i="2"/>
  <c r="D22"/>
  <c r="E22"/>
  <c r="F22" s="1"/>
  <c r="D23"/>
  <c r="E23"/>
  <c r="F23" s="1"/>
  <c r="A22"/>
  <c r="A23"/>
  <c r="D38"/>
  <c r="E38"/>
  <c r="A38"/>
  <c r="A48"/>
  <c r="D48"/>
  <c r="E48"/>
  <c r="F48" s="1"/>
  <c r="D21"/>
  <c r="E21"/>
  <c r="F21" s="1"/>
  <c r="A21"/>
  <c r="B140" i="1"/>
  <c r="D35" i="2"/>
  <c r="E35"/>
  <c r="D36"/>
  <c r="E36"/>
  <c r="D37"/>
  <c r="E37"/>
  <c r="A37"/>
  <c r="A35"/>
  <c r="A36"/>
  <c r="D11"/>
  <c r="E11"/>
  <c r="A10"/>
  <c r="F11" l="1"/>
  <c r="C23"/>
  <c r="C22"/>
  <c r="F38"/>
  <c r="C38"/>
  <c r="C48"/>
  <c r="C21"/>
  <c r="F36"/>
  <c r="F35"/>
  <c r="F37"/>
  <c r="C37"/>
  <c r="C36"/>
  <c r="C35"/>
  <c r="C11"/>
  <c r="D106"/>
  <c r="E106"/>
  <c r="F106" s="1"/>
  <c r="A106"/>
  <c r="D67"/>
  <c r="E67"/>
  <c r="A67"/>
  <c r="D10"/>
  <c r="E10"/>
  <c r="A11"/>
  <c r="A77"/>
  <c r="AN51"/>
  <c r="D95"/>
  <c r="E95"/>
  <c r="A95"/>
  <c r="D105"/>
  <c r="E105"/>
  <c r="A105"/>
  <c r="D94"/>
  <c r="E94"/>
  <c r="A94"/>
  <c r="BF158" i="1"/>
  <c r="BE158"/>
  <c r="BD158"/>
  <c r="AZ158"/>
  <c r="AY158"/>
  <c r="BA158" s="1"/>
  <c r="AU158"/>
  <c r="AT158"/>
  <c r="AV158" s="1"/>
  <c r="AP158"/>
  <c r="AO158"/>
  <c r="AQ158" s="1"/>
  <c r="AK158"/>
  <c r="AJ158"/>
  <c r="AL158" s="1"/>
  <c r="AF158"/>
  <c r="AE158"/>
  <c r="AG158" s="1"/>
  <c r="AA158"/>
  <c r="Z158"/>
  <c r="AB158" s="1"/>
  <c r="V158"/>
  <c r="U158"/>
  <c r="W158" s="1"/>
  <c r="Q158"/>
  <c r="P158"/>
  <c r="R158" s="1"/>
  <c r="L158"/>
  <c r="K158"/>
  <c r="M158" s="1"/>
  <c r="AZ157"/>
  <c r="AY157"/>
  <c r="BA157" s="1"/>
  <c r="AU157"/>
  <c r="AT157"/>
  <c r="AV157" s="1"/>
  <c r="AP157"/>
  <c r="AO157"/>
  <c r="AQ157" s="1"/>
  <c r="AF157"/>
  <c r="AE157"/>
  <c r="AG157" s="1"/>
  <c r="AA157"/>
  <c r="Z157"/>
  <c r="AB157" s="1"/>
  <c r="V157"/>
  <c r="U157"/>
  <c r="W157" s="1"/>
  <c r="Q157"/>
  <c r="P157"/>
  <c r="R157" s="1"/>
  <c r="L157"/>
  <c r="K157"/>
  <c r="M157" s="1"/>
  <c r="BF156"/>
  <c r="BE156"/>
  <c r="BD156"/>
  <c r="AU156"/>
  <c r="AT156"/>
  <c r="AV156" s="1"/>
  <c r="AP156"/>
  <c r="AO156"/>
  <c r="AQ156" s="1"/>
  <c r="AK156"/>
  <c r="AJ156"/>
  <c r="AL156" s="1"/>
  <c r="AF156"/>
  <c r="AE156"/>
  <c r="AG156" s="1"/>
  <c r="AA156"/>
  <c r="Z156"/>
  <c r="AB156" s="1"/>
  <c r="Q156"/>
  <c r="P156"/>
  <c r="R156" s="1"/>
  <c r="L156"/>
  <c r="K156"/>
  <c r="M156" s="1"/>
  <c r="BF155"/>
  <c r="BE155"/>
  <c r="BD155"/>
  <c r="AZ155"/>
  <c r="AY155"/>
  <c r="BA155" s="1"/>
  <c r="AP155"/>
  <c r="AO155"/>
  <c r="AQ155" s="1"/>
  <c r="AK155"/>
  <c r="AJ155"/>
  <c r="AL155" s="1"/>
  <c r="AF155"/>
  <c r="AE155"/>
  <c r="AG155" s="1"/>
  <c r="V155"/>
  <c r="U155"/>
  <c r="W155" s="1"/>
  <c r="Q155"/>
  <c r="P155"/>
  <c r="R155" s="1"/>
  <c r="L155"/>
  <c r="K155"/>
  <c r="M155" s="1"/>
  <c r="BF154"/>
  <c r="BE154"/>
  <c r="BD154"/>
  <c r="AZ154"/>
  <c r="AY154"/>
  <c r="BA154" s="1"/>
  <c r="AU154"/>
  <c r="AT154"/>
  <c r="AV154" s="1"/>
  <c r="AK154"/>
  <c r="AJ154"/>
  <c r="AL154" s="1"/>
  <c r="AA154"/>
  <c r="Z154"/>
  <c r="AB154" s="1"/>
  <c r="V154"/>
  <c r="U154"/>
  <c r="W154" s="1"/>
  <c r="Q154"/>
  <c r="P154"/>
  <c r="R154" s="1"/>
  <c r="L154"/>
  <c r="K154"/>
  <c r="M154" s="1"/>
  <c r="BF153"/>
  <c r="BE153"/>
  <c r="BD153"/>
  <c r="AZ153"/>
  <c r="AY153"/>
  <c r="BA153" s="1"/>
  <c r="AU153"/>
  <c r="AT153"/>
  <c r="AV153" s="1"/>
  <c r="AP153"/>
  <c r="AO153"/>
  <c r="AQ153" s="1"/>
  <c r="AK153"/>
  <c r="AJ153"/>
  <c r="AL153" s="1"/>
  <c r="AF153"/>
  <c r="AE153"/>
  <c r="AG153" s="1"/>
  <c r="AA153"/>
  <c r="Z153"/>
  <c r="AB153" s="1"/>
  <c r="V153"/>
  <c r="U153"/>
  <c r="W153" s="1"/>
  <c r="BF152"/>
  <c r="BE152"/>
  <c r="BD152"/>
  <c r="AZ152"/>
  <c r="AY152"/>
  <c r="BA152" s="1"/>
  <c r="AU152"/>
  <c r="AT152"/>
  <c r="AV152" s="1"/>
  <c r="AP152"/>
  <c r="AO152"/>
  <c r="AQ152" s="1"/>
  <c r="AK152"/>
  <c r="AJ152"/>
  <c r="AL152" s="1"/>
  <c r="AF152"/>
  <c r="AE152"/>
  <c r="AG152" s="1"/>
  <c r="AA152"/>
  <c r="Z152"/>
  <c r="AB152" s="1"/>
  <c r="V152"/>
  <c r="U152"/>
  <c r="W152" s="1"/>
  <c r="Q152"/>
  <c r="P152"/>
  <c r="R152" s="1"/>
  <c r="L152"/>
  <c r="K152"/>
  <c r="M152" s="1"/>
  <c r="BF151"/>
  <c r="BE151"/>
  <c r="BD151"/>
  <c r="AZ151"/>
  <c r="AY151"/>
  <c r="BA151" s="1"/>
  <c r="AU151"/>
  <c r="AT151"/>
  <c r="AV151" s="1"/>
  <c r="AP151"/>
  <c r="AO151"/>
  <c r="AQ151" s="1"/>
  <c r="AK151"/>
  <c r="AJ151"/>
  <c r="AL151" s="1"/>
  <c r="AF151"/>
  <c r="AE151"/>
  <c r="AG151" s="1"/>
  <c r="AA151"/>
  <c r="Z151"/>
  <c r="AB151" s="1"/>
  <c r="V151"/>
  <c r="U151"/>
  <c r="W151" s="1"/>
  <c r="Q151"/>
  <c r="P151"/>
  <c r="R151" s="1"/>
  <c r="L151"/>
  <c r="K151"/>
  <c r="M151" s="1"/>
  <c r="BF150"/>
  <c r="BE150"/>
  <c r="BD150"/>
  <c r="AZ150"/>
  <c r="AY150"/>
  <c r="BA150" s="1"/>
  <c r="AU150"/>
  <c r="AT150"/>
  <c r="AV150" s="1"/>
  <c r="AP150"/>
  <c r="AO150"/>
  <c r="AQ150" s="1"/>
  <c r="AK150"/>
  <c r="AJ150"/>
  <c r="AL150" s="1"/>
  <c r="AF150"/>
  <c r="AE150"/>
  <c r="AG150" s="1"/>
  <c r="AA150"/>
  <c r="Z150"/>
  <c r="AB150" s="1"/>
  <c r="V150"/>
  <c r="U150"/>
  <c r="W150" s="1"/>
  <c r="Q150"/>
  <c r="P150"/>
  <c r="R150" s="1"/>
  <c r="L150"/>
  <c r="K150"/>
  <c r="M150" s="1"/>
  <c r="BF149"/>
  <c r="BE149"/>
  <c r="BD149"/>
  <c r="AZ149"/>
  <c r="AY149"/>
  <c r="BA149" s="1"/>
  <c r="AU149"/>
  <c r="AT149"/>
  <c r="AV149" s="1"/>
  <c r="AF149"/>
  <c r="AE149"/>
  <c r="AG149" s="1"/>
  <c r="AA149"/>
  <c r="Z149"/>
  <c r="AB149" s="1"/>
  <c r="V149"/>
  <c r="U149"/>
  <c r="W149" s="1"/>
  <c r="Q149"/>
  <c r="P149"/>
  <c r="R149" s="1"/>
  <c r="L149"/>
  <c r="K149"/>
  <c r="M149" s="1"/>
  <c r="BF148"/>
  <c r="BE148"/>
  <c r="BD148"/>
  <c r="AZ148"/>
  <c r="AY148"/>
  <c r="BA148" s="1"/>
  <c r="AP148"/>
  <c r="AO148"/>
  <c r="AQ148" s="1"/>
  <c r="AK148"/>
  <c r="AJ148"/>
  <c r="AL148" s="1"/>
  <c r="AA148"/>
  <c r="Z148"/>
  <c r="AB148" s="1"/>
  <c r="V148"/>
  <c r="U148"/>
  <c r="W148" s="1"/>
  <c r="Q148"/>
  <c r="P148"/>
  <c r="R148" s="1"/>
  <c r="L148"/>
  <c r="K148"/>
  <c r="M148" s="1"/>
  <c r="BF147"/>
  <c r="BE147"/>
  <c r="BD147"/>
  <c r="AU147"/>
  <c r="AT147"/>
  <c r="AV147" s="1"/>
  <c r="AP147"/>
  <c r="AO147"/>
  <c r="AQ147" s="1"/>
  <c r="AK147"/>
  <c r="AJ147"/>
  <c r="AL147" s="1"/>
  <c r="AF147"/>
  <c r="AE147"/>
  <c r="AG147" s="1"/>
  <c r="V147"/>
  <c r="U147"/>
  <c r="W147" s="1"/>
  <c r="Q147"/>
  <c r="P147"/>
  <c r="R147" s="1"/>
  <c r="L147"/>
  <c r="K147"/>
  <c r="M147" s="1"/>
  <c r="AZ146"/>
  <c r="AY146"/>
  <c r="BA146" s="1"/>
  <c r="AU146"/>
  <c r="AT146"/>
  <c r="AV146" s="1"/>
  <c r="AP146"/>
  <c r="AO146"/>
  <c r="AQ146" s="1"/>
  <c r="AK146"/>
  <c r="AJ146"/>
  <c r="AL146" s="1"/>
  <c r="AF146"/>
  <c r="AE146"/>
  <c r="AG146" s="1"/>
  <c r="AA146"/>
  <c r="Z146"/>
  <c r="AB146" s="1"/>
  <c r="V146"/>
  <c r="U146"/>
  <c r="W146" s="1"/>
  <c r="L146"/>
  <c r="K146"/>
  <c r="M146" s="1"/>
  <c r="BF145"/>
  <c r="BE145"/>
  <c r="BD145"/>
  <c r="AZ145"/>
  <c r="AY145"/>
  <c r="BA145" s="1"/>
  <c r="AU145"/>
  <c r="AT145"/>
  <c r="AV145" s="1"/>
  <c r="AP145"/>
  <c r="AO145"/>
  <c r="AQ145" s="1"/>
  <c r="AK145"/>
  <c r="AJ145"/>
  <c r="AL145" s="1"/>
  <c r="AF145"/>
  <c r="AE145"/>
  <c r="AG145" s="1"/>
  <c r="AA145"/>
  <c r="Z145"/>
  <c r="AB145" s="1"/>
  <c r="Q145"/>
  <c r="P145"/>
  <c r="R145" s="1"/>
  <c r="BF144"/>
  <c r="BE144"/>
  <c r="BD144"/>
  <c r="AZ144"/>
  <c r="AY144"/>
  <c r="BA144" s="1"/>
  <c r="AU144"/>
  <c r="AT144"/>
  <c r="AV144" s="1"/>
  <c r="AP144"/>
  <c r="AO144"/>
  <c r="AQ144" s="1"/>
  <c r="AK144"/>
  <c r="AJ144"/>
  <c r="AL144" s="1"/>
  <c r="AF144"/>
  <c r="AE144"/>
  <c r="AG144" s="1"/>
  <c r="AA144"/>
  <c r="Z144"/>
  <c r="AB144" s="1"/>
  <c r="V144"/>
  <c r="U144"/>
  <c r="W144" s="1"/>
  <c r="Q144"/>
  <c r="P144"/>
  <c r="R144" s="1"/>
  <c r="L144"/>
  <c r="K144"/>
  <c r="M144" s="1"/>
  <c r="BF143"/>
  <c r="BE143"/>
  <c r="BD143"/>
  <c r="AZ143"/>
  <c r="AY143"/>
  <c r="BA143" s="1"/>
  <c r="AU143"/>
  <c r="AT143"/>
  <c r="AV143" s="1"/>
  <c r="AP143"/>
  <c r="AO143"/>
  <c r="AQ143" s="1"/>
  <c r="AK143"/>
  <c r="AJ143"/>
  <c r="AL143" s="1"/>
  <c r="AF143"/>
  <c r="AE143"/>
  <c r="AG143" s="1"/>
  <c r="AA143"/>
  <c r="Z143"/>
  <c r="AB143" s="1"/>
  <c r="V143"/>
  <c r="U143"/>
  <c r="W143" s="1"/>
  <c r="Q143"/>
  <c r="P143"/>
  <c r="R143" s="1"/>
  <c r="L143"/>
  <c r="K143"/>
  <c r="M143" s="1"/>
  <c r="BF142"/>
  <c r="BE142"/>
  <c r="BD142"/>
  <c r="AZ142"/>
  <c r="AY142"/>
  <c r="BA142" s="1"/>
  <c r="AU142"/>
  <c r="AT142"/>
  <c r="AV142" s="1"/>
  <c r="AP142"/>
  <c r="AO142"/>
  <c r="AQ142" s="1"/>
  <c r="AK142"/>
  <c r="AJ142"/>
  <c r="AL142" s="1"/>
  <c r="AF142"/>
  <c r="AE142"/>
  <c r="AG142" s="1"/>
  <c r="AA142"/>
  <c r="Z142"/>
  <c r="AB142" s="1"/>
  <c r="V142"/>
  <c r="U142"/>
  <c r="W142" s="1"/>
  <c r="Q142"/>
  <c r="P142"/>
  <c r="R142" s="1"/>
  <c r="L142"/>
  <c r="K142"/>
  <c r="M142" s="1"/>
  <c r="AZ141"/>
  <c r="AY141"/>
  <c r="BA141" s="1"/>
  <c r="AU141"/>
  <c r="AT141"/>
  <c r="AV141" s="1"/>
  <c r="AK141"/>
  <c r="AJ141"/>
  <c r="AL141" s="1"/>
  <c r="AF141"/>
  <c r="AE141"/>
  <c r="AG141" s="1"/>
  <c r="AA141"/>
  <c r="Z141"/>
  <c r="AB141" s="1"/>
  <c r="V141"/>
  <c r="U141"/>
  <c r="W141" s="1"/>
  <c r="Q141"/>
  <c r="P141"/>
  <c r="R141" s="1"/>
  <c r="L141"/>
  <c r="K141"/>
  <c r="M141" s="1"/>
  <c r="BF140"/>
  <c r="BE140"/>
  <c r="BD140"/>
  <c r="AZ140"/>
  <c r="AY140"/>
  <c r="BA140" s="1"/>
  <c r="AP140"/>
  <c r="AO140"/>
  <c r="AQ140" s="1"/>
  <c r="AF140"/>
  <c r="AE140"/>
  <c r="AG140" s="1"/>
  <c r="AA140"/>
  <c r="Z140"/>
  <c r="AB140" s="1"/>
  <c r="V140"/>
  <c r="U140"/>
  <c r="W140" s="1"/>
  <c r="Q140"/>
  <c r="P140"/>
  <c r="R140" s="1"/>
  <c r="L140"/>
  <c r="K140"/>
  <c r="M140" s="1"/>
  <c r="BF139"/>
  <c r="BE139"/>
  <c r="BD139"/>
  <c r="AU139"/>
  <c r="AT139"/>
  <c r="AV139" s="1"/>
  <c r="AP139"/>
  <c r="AO139"/>
  <c r="AQ139" s="1"/>
  <c r="AK139"/>
  <c r="AJ139"/>
  <c r="AL139" s="1"/>
  <c r="AA139"/>
  <c r="Z139"/>
  <c r="AB139" s="1"/>
  <c r="V139"/>
  <c r="U139"/>
  <c r="W139" s="1"/>
  <c r="Q139"/>
  <c r="P139"/>
  <c r="R139" s="1"/>
  <c r="L139"/>
  <c r="K139"/>
  <c r="M139" s="1"/>
  <c r="BF138"/>
  <c r="BE138"/>
  <c r="BD138"/>
  <c r="AZ138"/>
  <c r="AY138"/>
  <c r="BA138" s="1"/>
  <c r="AU138"/>
  <c r="AT138"/>
  <c r="AV138" s="1"/>
  <c r="AP138"/>
  <c r="AO138"/>
  <c r="AQ138" s="1"/>
  <c r="AK138"/>
  <c r="AJ138"/>
  <c r="AL138" s="1"/>
  <c r="AF138"/>
  <c r="AE138"/>
  <c r="AG138" s="1"/>
  <c r="AA138"/>
  <c r="Z138"/>
  <c r="AB138" s="1"/>
  <c r="L138"/>
  <c r="K138"/>
  <c r="M138" s="1"/>
  <c r="BF137"/>
  <c r="BE137"/>
  <c r="BD137"/>
  <c r="AZ137"/>
  <c r="AY137"/>
  <c r="BA137" s="1"/>
  <c r="AU137"/>
  <c r="AT137"/>
  <c r="AV137" s="1"/>
  <c r="AP137"/>
  <c r="AO137"/>
  <c r="AQ137" s="1"/>
  <c r="AK137"/>
  <c r="AJ137"/>
  <c r="AL137" s="1"/>
  <c r="AF137"/>
  <c r="AE137"/>
  <c r="AG137" s="1"/>
  <c r="V137"/>
  <c r="U137"/>
  <c r="W137" s="1"/>
  <c r="Q137"/>
  <c r="P137"/>
  <c r="R137" s="1"/>
  <c r="BF136"/>
  <c r="BE136"/>
  <c r="BD136"/>
  <c r="AZ136"/>
  <c r="AY136"/>
  <c r="BA136" s="1"/>
  <c r="AU136"/>
  <c r="AT136"/>
  <c r="AV136" s="1"/>
  <c r="AP136"/>
  <c r="AO136"/>
  <c r="AQ136" s="1"/>
  <c r="AK136"/>
  <c r="AJ136"/>
  <c r="AL136" s="1"/>
  <c r="AF136"/>
  <c r="AE136"/>
  <c r="AG136" s="1"/>
  <c r="AA136"/>
  <c r="Z136"/>
  <c r="AB136" s="1"/>
  <c r="V136"/>
  <c r="U136"/>
  <c r="W136" s="1"/>
  <c r="Q136"/>
  <c r="P136"/>
  <c r="R136" s="1"/>
  <c r="L136"/>
  <c r="K136"/>
  <c r="M136" s="1"/>
  <c r="BF135"/>
  <c r="BE135"/>
  <c r="BD135"/>
  <c r="AZ135"/>
  <c r="AY135"/>
  <c r="BA135" s="1"/>
  <c r="AU135"/>
  <c r="AT135"/>
  <c r="AV135" s="1"/>
  <c r="AP135"/>
  <c r="AO135"/>
  <c r="AQ135" s="1"/>
  <c r="AK135"/>
  <c r="AJ135"/>
  <c r="AL135" s="1"/>
  <c r="AF135"/>
  <c r="AE135"/>
  <c r="AG135" s="1"/>
  <c r="AA135"/>
  <c r="Z135"/>
  <c r="AB135" s="1"/>
  <c r="V135"/>
  <c r="U135"/>
  <c r="W135" s="1"/>
  <c r="Q135"/>
  <c r="P135"/>
  <c r="R135" s="1"/>
  <c r="L135"/>
  <c r="K135"/>
  <c r="M135" s="1"/>
  <c r="BF134"/>
  <c r="BE134"/>
  <c r="BD134"/>
  <c r="AZ134"/>
  <c r="AY134"/>
  <c r="BA134" s="1"/>
  <c r="AU134"/>
  <c r="AT134"/>
  <c r="AV134" s="1"/>
  <c r="AP134"/>
  <c r="AO134"/>
  <c r="AQ134" s="1"/>
  <c r="AK134"/>
  <c r="AJ134"/>
  <c r="AL134" s="1"/>
  <c r="AF134"/>
  <c r="AE134"/>
  <c r="AG134" s="1"/>
  <c r="AA134"/>
  <c r="Z134"/>
  <c r="AB134" s="1"/>
  <c r="V134"/>
  <c r="U134"/>
  <c r="W134" s="1"/>
  <c r="Q134"/>
  <c r="P134"/>
  <c r="R134" s="1"/>
  <c r="L134"/>
  <c r="K134"/>
  <c r="M134" s="1"/>
  <c r="BF133"/>
  <c r="BE133"/>
  <c r="BD133"/>
  <c r="AZ133"/>
  <c r="AY133"/>
  <c r="BA133" s="1"/>
  <c r="AK133"/>
  <c r="AJ133"/>
  <c r="AL133" s="1"/>
  <c r="AF133"/>
  <c r="AE133"/>
  <c r="AG133" s="1"/>
  <c r="AA133"/>
  <c r="Z133"/>
  <c r="AB133" s="1"/>
  <c r="V133"/>
  <c r="U133"/>
  <c r="W133" s="1"/>
  <c r="Q133"/>
  <c r="P133"/>
  <c r="R133" s="1"/>
  <c r="L133"/>
  <c r="K133"/>
  <c r="M133" s="1"/>
  <c r="BF132"/>
  <c r="BE132"/>
  <c r="BD132"/>
  <c r="AU132"/>
  <c r="AT132"/>
  <c r="AV132" s="1"/>
  <c r="AP132"/>
  <c r="AO132"/>
  <c r="AQ132" s="1"/>
  <c r="AF132"/>
  <c r="AE132"/>
  <c r="AG132" s="1"/>
  <c r="AA132"/>
  <c r="Z132"/>
  <c r="AB132" s="1"/>
  <c r="V132"/>
  <c r="U132"/>
  <c r="W132" s="1"/>
  <c r="Q132"/>
  <c r="P132"/>
  <c r="R132" s="1"/>
  <c r="L132"/>
  <c r="K132"/>
  <c r="M132" s="1"/>
  <c r="AZ131"/>
  <c r="AY131"/>
  <c r="BA131" s="1"/>
  <c r="AU131"/>
  <c r="AT131"/>
  <c r="AV131" s="1"/>
  <c r="AP131"/>
  <c r="AO131"/>
  <c r="AQ131" s="1"/>
  <c r="AK131"/>
  <c r="AJ131"/>
  <c r="AL131" s="1"/>
  <c r="AF131"/>
  <c r="AE131"/>
  <c r="AG131" s="1"/>
  <c r="AA131"/>
  <c r="Z131"/>
  <c r="AB131" s="1"/>
  <c r="Q131"/>
  <c r="P131"/>
  <c r="R131" s="1"/>
  <c r="L131"/>
  <c r="K131"/>
  <c r="M131" s="1"/>
  <c r="BF130"/>
  <c r="BE130"/>
  <c r="BD130"/>
  <c r="AZ130"/>
  <c r="AY130"/>
  <c r="BA130" s="1"/>
  <c r="AU130"/>
  <c r="AT130"/>
  <c r="AV130" s="1"/>
  <c r="AP130"/>
  <c r="AO130"/>
  <c r="AQ130" s="1"/>
  <c r="AK130"/>
  <c r="AJ130"/>
  <c r="AL130" s="1"/>
  <c r="AF130"/>
  <c r="AE130"/>
  <c r="AG130" s="1"/>
  <c r="V130"/>
  <c r="U130"/>
  <c r="W130" s="1"/>
  <c r="L130"/>
  <c r="K130"/>
  <c r="M130" s="1"/>
  <c r="BF129"/>
  <c r="BE129"/>
  <c r="BD129"/>
  <c r="AZ129"/>
  <c r="AY129"/>
  <c r="BA129" s="1"/>
  <c r="AU129"/>
  <c r="AT129"/>
  <c r="AV129" s="1"/>
  <c r="AP129"/>
  <c r="AO129"/>
  <c r="AQ129" s="1"/>
  <c r="AK129"/>
  <c r="AJ129"/>
  <c r="AL129" s="1"/>
  <c r="AA129"/>
  <c r="Z129"/>
  <c r="AB129" s="1"/>
  <c r="V129"/>
  <c r="U129"/>
  <c r="W129" s="1"/>
  <c r="Q129"/>
  <c r="P129"/>
  <c r="R129" s="1"/>
  <c r="BF128"/>
  <c r="BE128"/>
  <c r="BD128"/>
  <c r="AZ128"/>
  <c r="AY128"/>
  <c r="BA128" s="1"/>
  <c r="AU128"/>
  <c r="AT128"/>
  <c r="AV128" s="1"/>
  <c r="AP128"/>
  <c r="AO128"/>
  <c r="AQ128" s="1"/>
  <c r="AK128"/>
  <c r="AJ128"/>
  <c r="AL128" s="1"/>
  <c r="AF128"/>
  <c r="AE128"/>
  <c r="AG128" s="1"/>
  <c r="AA128"/>
  <c r="Z128"/>
  <c r="AB128" s="1"/>
  <c r="V128"/>
  <c r="U128"/>
  <c r="W128" s="1"/>
  <c r="Q128"/>
  <c r="P128"/>
  <c r="R128" s="1"/>
  <c r="L128"/>
  <c r="K128"/>
  <c r="M128" s="1"/>
  <c r="BF127"/>
  <c r="BE127"/>
  <c r="BD127"/>
  <c r="AZ127"/>
  <c r="AY127"/>
  <c r="BA127" s="1"/>
  <c r="AU127"/>
  <c r="AT127"/>
  <c r="AV127" s="1"/>
  <c r="AP127"/>
  <c r="AO127"/>
  <c r="AQ127" s="1"/>
  <c r="AK127"/>
  <c r="AJ127"/>
  <c r="AL127" s="1"/>
  <c r="AF127"/>
  <c r="AE127"/>
  <c r="AG127" s="1"/>
  <c r="AA127"/>
  <c r="Z127"/>
  <c r="AB127" s="1"/>
  <c r="V127"/>
  <c r="U127"/>
  <c r="W127" s="1"/>
  <c r="Q127"/>
  <c r="P127"/>
  <c r="R127" s="1"/>
  <c r="L127"/>
  <c r="K127"/>
  <c r="M127" s="1"/>
  <c r="BF126"/>
  <c r="BE126"/>
  <c r="BD126"/>
  <c r="AZ126"/>
  <c r="AY126"/>
  <c r="BA126" s="1"/>
  <c r="AU126"/>
  <c r="AT126"/>
  <c r="AV126" s="1"/>
  <c r="AP126"/>
  <c r="AO126"/>
  <c r="AQ126" s="1"/>
  <c r="AK126"/>
  <c r="AJ126"/>
  <c r="AL126" s="1"/>
  <c r="AF126"/>
  <c r="AE126"/>
  <c r="AG126" s="1"/>
  <c r="AA126"/>
  <c r="Z126"/>
  <c r="AB126" s="1"/>
  <c r="V126"/>
  <c r="U126"/>
  <c r="W126" s="1"/>
  <c r="Q126"/>
  <c r="P126"/>
  <c r="R126" s="1"/>
  <c r="L126"/>
  <c r="K126"/>
  <c r="M126" s="1"/>
  <c r="AZ125"/>
  <c r="AY125"/>
  <c r="BA125" s="1"/>
  <c r="AP125"/>
  <c r="AO125"/>
  <c r="AQ125" s="1"/>
  <c r="AK125"/>
  <c r="AJ125"/>
  <c r="AL125" s="1"/>
  <c r="AF125"/>
  <c r="AE125"/>
  <c r="AG125" s="1"/>
  <c r="AA125"/>
  <c r="Z125"/>
  <c r="AB125" s="1"/>
  <c r="V125"/>
  <c r="U125"/>
  <c r="W125" s="1"/>
  <c r="Q125"/>
  <c r="P125"/>
  <c r="R125" s="1"/>
  <c r="L125"/>
  <c r="K125"/>
  <c r="M125" s="1"/>
  <c r="BF124"/>
  <c r="BE124"/>
  <c r="BD124"/>
  <c r="AU124"/>
  <c r="AT124"/>
  <c r="AV124" s="1"/>
  <c r="AK124"/>
  <c r="AJ124"/>
  <c r="AL124" s="1"/>
  <c r="AF124"/>
  <c r="AE124"/>
  <c r="AG124" s="1"/>
  <c r="AA124"/>
  <c r="Z124"/>
  <c r="AB124" s="1"/>
  <c r="V124"/>
  <c r="U124"/>
  <c r="W124" s="1"/>
  <c r="Q124"/>
  <c r="P124"/>
  <c r="R124" s="1"/>
  <c r="L124"/>
  <c r="K124"/>
  <c r="M124" s="1"/>
  <c r="BF123"/>
  <c r="BE123"/>
  <c r="BD123"/>
  <c r="AZ123"/>
  <c r="AY123"/>
  <c r="BA123" s="1"/>
  <c r="AU123"/>
  <c r="AT123"/>
  <c r="AV123" s="1"/>
  <c r="AP123"/>
  <c r="AO123"/>
  <c r="AQ123" s="1"/>
  <c r="AK123"/>
  <c r="AJ123"/>
  <c r="AL123" s="1"/>
  <c r="AF123"/>
  <c r="AE123"/>
  <c r="AG123" s="1"/>
  <c r="Q123"/>
  <c r="P123"/>
  <c r="R123" s="1"/>
  <c r="L123"/>
  <c r="K123"/>
  <c r="M123" s="1"/>
  <c r="BF122"/>
  <c r="BE122"/>
  <c r="BD122"/>
  <c r="AZ122"/>
  <c r="AY122"/>
  <c r="BA122" s="1"/>
  <c r="AU122"/>
  <c r="AT122"/>
  <c r="AV122" s="1"/>
  <c r="AP122"/>
  <c r="AO122"/>
  <c r="AQ122" s="1"/>
  <c r="AK122"/>
  <c r="AJ122"/>
  <c r="AL122" s="1"/>
  <c r="AA122"/>
  <c r="Z122"/>
  <c r="AB122" s="1"/>
  <c r="V122"/>
  <c r="U122"/>
  <c r="W122" s="1"/>
  <c r="L122"/>
  <c r="K122"/>
  <c r="M122" s="1"/>
  <c r="BF121"/>
  <c r="BE121"/>
  <c r="BD121"/>
  <c r="AZ121"/>
  <c r="AY121"/>
  <c r="BA121" s="1"/>
  <c r="AU121"/>
  <c r="AT121"/>
  <c r="AV121" s="1"/>
  <c r="AP121"/>
  <c r="AO121"/>
  <c r="AQ121" s="1"/>
  <c r="AF121"/>
  <c r="AE121"/>
  <c r="AG121" s="1"/>
  <c r="AA121"/>
  <c r="Z121"/>
  <c r="AB121" s="1"/>
  <c r="V121"/>
  <c r="U121"/>
  <c r="W121" s="1"/>
  <c r="Q121"/>
  <c r="P121"/>
  <c r="R121" s="1"/>
  <c r="BF120"/>
  <c r="BE120"/>
  <c r="BD120"/>
  <c r="AZ120"/>
  <c r="AY120"/>
  <c r="BA120" s="1"/>
  <c r="AU120"/>
  <c r="AT120"/>
  <c r="AV120" s="1"/>
  <c r="AP120"/>
  <c r="AO120"/>
  <c r="AQ120" s="1"/>
  <c r="AK120"/>
  <c r="AJ120"/>
  <c r="AL120" s="1"/>
  <c r="AF120"/>
  <c r="AE120"/>
  <c r="AG120" s="1"/>
  <c r="AA120"/>
  <c r="Z120"/>
  <c r="AB120" s="1"/>
  <c r="V120"/>
  <c r="U120"/>
  <c r="W120" s="1"/>
  <c r="Q120"/>
  <c r="P120"/>
  <c r="R120" s="1"/>
  <c r="L120"/>
  <c r="K120"/>
  <c r="M120" s="1"/>
  <c r="BF119"/>
  <c r="BE119"/>
  <c r="BD119"/>
  <c r="AZ119"/>
  <c r="AY119"/>
  <c r="BA119" s="1"/>
  <c r="AU119"/>
  <c r="AT119"/>
  <c r="AV119" s="1"/>
  <c r="AP119"/>
  <c r="AO119"/>
  <c r="AQ119" s="1"/>
  <c r="AK119"/>
  <c r="AJ119"/>
  <c r="AL119" s="1"/>
  <c r="AF119"/>
  <c r="AE119"/>
  <c r="AG119" s="1"/>
  <c r="AA119"/>
  <c r="Z119"/>
  <c r="AB119" s="1"/>
  <c r="V119"/>
  <c r="U119"/>
  <c r="W119" s="1"/>
  <c r="Q119"/>
  <c r="P119"/>
  <c r="R119" s="1"/>
  <c r="L119"/>
  <c r="K119"/>
  <c r="M119" s="1"/>
  <c r="BF118"/>
  <c r="BE118"/>
  <c r="BD118"/>
  <c r="AZ118"/>
  <c r="AY118"/>
  <c r="BA118" s="1"/>
  <c r="AU118"/>
  <c r="AT118"/>
  <c r="AV118" s="1"/>
  <c r="AP118"/>
  <c r="AO118"/>
  <c r="AQ118" s="1"/>
  <c r="AK118"/>
  <c r="AJ118"/>
  <c r="AL118" s="1"/>
  <c r="AF118"/>
  <c r="AE118"/>
  <c r="AG118" s="1"/>
  <c r="AA118"/>
  <c r="Z118"/>
  <c r="AB118" s="1"/>
  <c r="V118"/>
  <c r="U118"/>
  <c r="W118" s="1"/>
  <c r="Q118"/>
  <c r="P118"/>
  <c r="R118" s="1"/>
  <c r="L118"/>
  <c r="K118"/>
  <c r="M118" s="1"/>
  <c r="BF117"/>
  <c r="BE117"/>
  <c r="BD117"/>
  <c r="AP117"/>
  <c r="AO117"/>
  <c r="AQ117" s="1"/>
  <c r="AK117"/>
  <c r="AJ117"/>
  <c r="AL117" s="1"/>
  <c r="AF117"/>
  <c r="AE117"/>
  <c r="AG117" s="1"/>
  <c r="AA117"/>
  <c r="Z117"/>
  <c r="AB117" s="1"/>
  <c r="V117"/>
  <c r="U117"/>
  <c r="W117" s="1"/>
  <c r="Q117"/>
  <c r="P117"/>
  <c r="R117" s="1"/>
  <c r="L117"/>
  <c r="K117"/>
  <c r="M117" s="1"/>
  <c r="AZ116"/>
  <c r="AY116"/>
  <c r="BA116" s="1"/>
  <c r="AU116"/>
  <c r="AT116"/>
  <c r="AV116" s="1"/>
  <c r="AP116"/>
  <c r="AO116"/>
  <c r="AQ116" s="1"/>
  <c r="AK116"/>
  <c r="AJ116"/>
  <c r="AL116" s="1"/>
  <c r="AF116"/>
  <c r="AE116"/>
  <c r="AG116" s="1"/>
  <c r="V116"/>
  <c r="U116"/>
  <c r="W116" s="1"/>
  <c r="Q116"/>
  <c r="P116"/>
  <c r="R116" s="1"/>
  <c r="L116"/>
  <c r="K116"/>
  <c r="M116" s="1"/>
  <c r="BF115"/>
  <c r="BE115"/>
  <c r="BD115"/>
  <c r="AZ115"/>
  <c r="AY115"/>
  <c r="BA115" s="1"/>
  <c r="AU115"/>
  <c r="AT115"/>
  <c r="AV115" s="1"/>
  <c r="AP115"/>
  <c r="AO115"/>
  <c r="AQ115" s="1"/>
  <c r="AK115"/>
  <c r="AJ115"/>
  <c r="AL115" s="1"/>
  <c r="AA115"/>
  <c r="Z115"/>
  <c r="AB115" s="1"/>
  <c r="Q115"/>
  <c r="P115"/>
  <c r="R115" s="1"/>
  <c r="L115"/>
  <c r="K115"/>
  <c r="M115" s="1"/>
  <c r="BF114"/>
  <c r="BE114"/>
  <c r="BD114"/>
  <c r="AZ114"/>
  <c r="AY114"/>
  <c r="BA114" s="1"/>
  <c r="AU114"/>
  <c r="AT114"/>
  <c r="AV114" s="1"/>
  <c r="AP114"/>
  <c r="AO114"/>
  <c r="AQ114" s="1"/>
  <c r="AF114"/>
  <c r="AE114"/>
  <c r="AG114" s="1"/>
  <c r="AA114"/>
  <c r="Z114"/>
  <c r="AB114" s="1"/>
  <c r="V114"/>
  <c r="U114"/>
  <c r="W114" s="1"/>
  <c r="L114"/>
  <c r="K114"/>
  <c r="M114" s="1"/>
  <c r="BF113"/>
  <c r="BE113"/>
  <c r="BD113"/>
  <c r="AZ113"/>
  <c r="AY113"/>
  <c r="BA113" s="1"/>
  <c r="AU113"/>
  <c r="AT113"/>
  <c r="AV113" s="1"/>
  <c r="AK113"/>
  <c r="AJ113"/>
  <c r="AL113" s="1"/>
  <c r="AF113"/>
  <c r="AE113"/>
  <c r="AG113" s="1"/>
  <c r="AA113"/>
  <c r="Z113"/>
  <c r="AB113" s="1"/>
  <c r="V113"/>
  <c r="U113"/>
  <c r="W113" s="1"/>
  <c r="Q113"/>
  <c r="P113"/>
  <c r="R113" s="1"/>
  <c r="BF112"/>
  <c r="BE112"/>
  <c r="BD112"/>
  <c r="AZ112"/>
  <c r="AY112"/>
  <c r="BA112" s="1"/>
  <c r="AU112"/>
  <c r="AT112"/>
  <c r="AV112" s="1"/>
  <c r="AP112"/>
  <c r="AO112"/>
  <c r="AQ112" s="1"/>
  <c r="AK112"/>
  <c r="AJ112"/>
  <c r="AL112" s="1"/>
  <c r="AF112"/>
  <c r="AE112"/>
  <c r="AG112" s="1"/>
  <c r="AA112"/>
  <c r="Z112"/>
  <c r="AB112" s="1"/>
  <c r="V112"/>
  <c r="U112"/>
  <c r="W112" s="1"/>
  <c r="Q112"/>
  <c r="P112"/>
  <c r="R112" s="1"/>
  <c r="L112"/>
  <c r="K112"/>
  <c r="M112" s="1"/>
  <c r="BF111"/>
  <c r="BE111"/>
  <c r="BD111"/>
  <c r="AZ111"/>
  <c r="AY111"/>
  <c r="BA111" s="1"/>
  <c r="AU111"/>
  <c r="AT111"/>
  <c r="AV111" s="1"/>
  <c r="AP111"/>
  <c r="AO111"/>
  <c r="AQ111" s="1"/>
  <c r="AK111"/>
  <c r="AJ111"/>
  <c r="AL111" s="1"/>
  <c r="AF111"/>
  <c r="AE111"/>
  <c r="AG111" s="1"/>
  <c r="AA111"/>
  <c r="Z111"/>
  <c r="AB111" s="1"/>
  <c r="V111"/>
  <c r="U111"/>
  <c r="W111" s="1"/>
  <c r="Q111"/>
  <c r="P111"/>
  <c r="R111" s="1"/>
  <c r="L111"/>
  <c r="K111"/>
  <c r="M111" s="1"/>
  <c r="BF110"/>
  <c r="BE110"/>
  <c r="BD110"/>
  <c r="AZ110"/>
  <c r="AY110"/>
  <c r="BA110" s="1"/>
  <c r="AU110"/>
  <c r="AT110"/>
  <c r="AV110" s="1"/>
  <c r="AP110"/>
  <c r="AO110"/>
  <c r="AQ110" s="1"/>
  <c r="AK110"/>
  <c r="AJ110"/>
  <c r="AL110" s="1"/>
  <c r="AF110"/>
  <c r="AE110"/>
  <c r="AG110" s="1"/>
  <c r="AA110"/>
  <c r="Z110"/>
  <c r="AB110" s="1"/>
  <c r="V110"/>
  <c r="U110"/>
  <c r="W110" s="1"/>
  <c r="Q110"/>
  <c r="P110"/>
  <c r="R110" s="1"/>
  <c r="L110"/>
  <c r="K110"/>
  <c r="M110" s="1"/>
  <c r="AU109"/>
  <c r="AT109"/>
  <c r="AV109" s="1"/>
  <c r="AP109"/>
  <c r="AO109"/>
  <c r="AQ109" s="1"/>
  <c r="AK109"/>
  <c r="AJ109"/>
  <c r="AL109" s="1"/>
  <c r="AF109"/>
  <c r="AE109"/>
  <c r="AG109" s="1"/>
  <c r="AA109"/>
  <c r="Z109"/>
  <c r="AB109" s="1"/>
  <c r="V109"/>
  <c r="U109"/>
  <c r="W109" s="1"/>
  <c r="Q109"/>
  <c r="P109"/>
  <c r="R109" s="1"/>
  <c r="L109"/>
  <c r="K109"/>
  <c r="M109" s="1"/>
  <c r="BF108"/>
  <c r="BE108"/>
  <c r="BD108"/>
  <c r="AZ108"/>
  <c r="AY108"/>
  <c r="BA108" s="1"/>
  <c r="AU108"/>
  <c r="AT108"/>
  <c r="AV108" s="1"/>
  <c r="AP108"/>
  <c r="AO108"/>
  <c r="AQ108" s="1"/>
  <c r="AK108"/>
  <c r="AJ108"/>
  <c r="AL108" s="1"/>
  <c r="V108"/>
  <c r="U108"/>
  <c r="W108" s="1"/>
  <c r="Q108"/>
  <c r="P108"/>
  <c r="R108" s="1"/>
  <c r="L108"/>
  <c r="K108"/>
  <c r="M108" s="1"/>
  <c r="BF107"/>
  <c r="BE107"/>
  <c r="BD107"/>
  <c r="AZ107"/>
  <c r="AY107"/>
  <c r="BA107" s="1"/>
  <c r="AU107"/>
  <c r="AT107"/>
  <c r="AV107" s="1"/>
  <c r="AP107"/>
  <c r="AO107"/>
  <c r="AQ107" s="1"/>
  <c r="AF107"/>
  <c r="AE107"/>
  <c r="AG107" s="1"/>
  <c r="AA107"/>
  <c r="Z107"/>
  <c r="AB107" s="1"/>
  <c r="Q107"/>
  <c r="P107"/>
  <c r="R107" s="1"/>
  <c r="L107"/>
  <c r="K107"/>
  <c r="M107" s="1"/>
  <c r="BF106"/>
  <c r="BE106"/>
  <c r="BD106"/>
  <c r="AZ106"/>
  <c r="AY106"/>
  <c r="BA106" s="1"/>
  <c r="AU106"/>
  <c r="AT106"/>
  <c r="AV106" s="1"/>
  <c r="AK106"/>
  <c r="AJ106"/>
  <c r="AL106" s="1"/>
  <c r="AF106"/>
  <c r="AE106"/>
  <c r="AG106" s="1"/>
  <c r="AA106"/>
  <c r="Z106"/>
  <c r="AB106" s="1"/>
  <c r="V106"/>
  <c r="U106"/>
  <c r="W106" s="1"/>
  <c r="L106"/>
  <c r="K106"/>
  <c r="M106" s="1"/>
  <c r="BF105"/>
  <c r="BE105"/>
  <c r="BD105"/>
  <c r="AZ105"/>
  <c r="AY105"/>
  <c r="BA105" s="1"/>
  <c r="AP105"/>
  <c r="AO105"/>
  <c r="AQ105" s="1"/>
  <c r="AK105"/>
  <c r="AJ105"/>
  <c r="AL105" s="1"/>
  <c r="AF105"/>
  <c r="AE105"/>
  <c r="AG105" s="1"/>
  <c r="AA105"/>
  <c r="Z105"/>
  <c r="AB105" s="1"/>
  <c r="V105"/>
  <c r="U105"/>
  <c r="W105" s="1"/>
  <c r="Q105"/>
  <c r="P105"/>
  <c r="R105" s="1"/>
  <c r="BF104"/>
  <c r="BE104"/>
  <c r="BD104"/>
  <c r="AZ104"/>
  <c r="AY104"/>
  <c r="BA104" s="1"/>
  <c r="AU104"/>
  <c r="AT104"/>
  <c r="AV104" s="1"/>
  <c r="AP104"/>
  <c r="AO104"/>
  <c r="AQ104" s="1"/>
  <c r="AK104"/>
  <c r="AJ104"/>
  <c r="AL104" s="1"/>
  <c r="AF104"/>
  <c r="AE104"/>
  <c r="AG104" s="1"/>
  <c r="AA104"/>
  <c r="Z104"/>
  <c r="AB104" s="1"/>
  <c r="V104"/>
  <c r="U104"/>
  <c r="W104" s="1"/>
  <c r="Q104"/>
  <c r="P104"/>
  <c r="R104" s="1"/>
  <c r="L104"/>
  <c r="K104"/>
  <c r="M104" s="1"/>
  <c r="BF103"/>
  <c r="BE103"/>
  <c r="BD103"/>
  <c r="AZ103"/>
  <c r="AY103"/>
  <c r="BA103" s="1"/>
  <c r="AU103"/>
  <c r="AT103"/>
  <c r="AV103" s="1"/>
  <c r="AP103"/>
  <c r="AO103"/>
  <c r="AQ103" s="1"/>
  <c r="AK103"/>
  <c r="AJ103"/>
  <c r="AL103" s="1"/>
  <c r="AF103"/>
  <c r="AE103"/>
  <c r="AG103" s="1"/>
  <c r="AA103"/>
  <c r="Z103"/>
  <c r="AB103" s="1"/>
  <c r="V103"/>
  <c r="U103"/>
  <c r="W103" s="1"/>
  <c r="Q103"/>
  <c r="P103"/>
  <c r="R103" s="1"/>
  <c r="L103"/>
  <c r="K103"/>
  <c r="M103" s="1"/>
  <c r="BF102"/>
  <c r="BE102"/>
  <c r="BD102"/>
  <c r="AZ102"/>
  <c r="AY102"/>
  <c r="BA102" s="1"/>
  <c r="AU102"/>
  <c r="AT102"/>
  <c r="AV102" s="1"/>
  <c r="AP102"/>
  <c r="AO102"/>
  <c r="AQ102" s="1"/>
  <c r="AK102"/>
  <c r="AJ102"/>
  <c r="AL102" s="1"/>
  <c r="AF102"/>
  <c r="AE102"/>
  <c r="AG102" s="1"/>
  <c r="AA102"/>
  <c r="Z102"/>
  <c r="AB102" s="1"/>
  <c r="V102"/>
  <c r="U102"/>
  <c r="W102" s="1"/>
  <c r="Q102"/>
  <c r="P102"/>
  <c r="R102" s="1"/>
  <c r="L102"/>
  <c r="K102"/>
  <c r="M102" s="1"/>
  <c r="AZ101"/>
  <c r="AY101"/>
  <c r="BA101" s="1"/>
  <c r="AU101"/>
  <c r="AT101"/>
  <c r="AV101" s="1"/>
  <c r="AP101"/>
  <c r="AO101"/>
  <c r="AQ101" s="1"/>
  <c r="AK101"/>
  <c r="AJ101"/>
  <c r="AL101" s="1"/>
  <c r="AA101"/>
  <c r="Z101"/>
  <c r="AB101" s="1"/>
  <c r="V101"/>
  <c r="U101"/>
  <c r="W101" s="1"/>
  <c r="Q101"/>
  <c r="P101"/>
  <c r="R101" s="1"/>
  <c r="L101"/>
  <c r="K101"/>
  <c r="M101" s="1"/>
  <c r="BF100"/>
  <c r="BE100"/>
  <c r="BD100"/>
  <c r="AZ100"/>
  <c r="AY100"/>
  <c r="BA100" s="1"/>
  <c r="AU100"/>
  <c r="AT100"/>
  <c r="AV100" s="1"/>
  <c r="AP100"/>
  <c r="AO100"/>
  <c r="AQ100" s="1"/>
  <c r="AF100"/>
  <c r="AE100"/>
  <c r="AG100" s="1"/>
  <c r="V100"/>
  <c r="U100"/>
  <c r="W100" s="1"/>
  <c r="Q100"/>
  <c r="P100"/>
  <c r="R100" s="1"/>
  <c r="L100"/>
  <c r="K100"/>
  <c r="M100" s="1"/>
  <c r="BF99"/>
  <c r="BE99"/>
  <c r="BD99"/>
  <c r="AZ99"/>
  <c r="AY99"/>
  <c r="BA99" s="1"/>
  <c r="AU99"/>
  <c r="AT99"/>
  <c r="AV99" s="1"/>
  <c r="AK99"/>
  <c r="AJ99"/>
  <c r="AL99" s="1"/>
  <c r="AF99"/>
  <c r="AE99"/>
  <c r="AG99" s="1"/>
  <c r="AA99"/>
  <c r="Z99"/>
  <c r="AB99" s="1"/>
  <c r="Q99"/>
  <c r="P99"/>
  <c r="R99" s="1"/>
  <c r="L99"/>
  <c r="K99"/>
  <c r="M99" s="1"/>
  <c r="BF98"/>
  <c r="BE98"/>
  <c r="BD98"/>
  <c r="AZ98"/>
  <c r="AY98"/>
  <c r="BA98" s="1"/>
  <c r="AP98"/>
  <c r="AO98"/>
  <c r="AQ98" s="1"/>
  <c r="AK98"/>
  <c r="AJ98"/>
  <c r="AL98" s="1"/>
  <c r="AF98"/>
  <c r="AE98"/>
  <c r="AG98" s="1"/>
  <c r="AA98"/>
  <c r="Z98"/>
  <c r="AB98" s="1"/>
  <c r="V98"/>
  <c r="U98"/>
  <c r="W98" s="1"/>
  <c r="L98"/>
  <c r="K98"/>
  <c r="M98" s="1"/>
  <c r="BF97"/>
  <c r="BE97"/>
  <c r="BD97"/>
  <c r="AU97"/>
  <c r="AT97"/>
  <c r="AV97" s="1"/>
  <c r="AP97"/>
  <c r="AO97"/>
  <c r="AQ97" s="1"/>
  <c r="AK97"/>
  <c r="AJ97"/>
  <c r="AL97" s="1"/>
  <c r="AF97"/>
  <c r="AE97"/>
  <c r="AG97" s="1"/>
  <c r="AA97"/>
  <c r="Z97"/>
  <c r="AB97" s="1"/>
  <c r="V97"/>
  <c r="U97"/>
  <c r="W97" s="1"/>
  <c r="Q97"/>
  <c r="P97"/>
  <c r="R97" s="1"/>
  <c r="BF96"/>
  <c r="BE96"/>
  <c r="BD96"/>
  <c r="AZ96"/>
  <c r="AY96"/>
  <c r="BA96" s="1"/>
  <c r="AU96"/>
  <c r="AT96"/>
  <c r="AV96" s="1"/>
  <c r="AP96"/>
  <c r="AO96"/>
  <c r="AQ96" s="1"/>
  <c r="AK96"/>
  <c r="AJ96"/>
  <c r="AL96" s="1"/>
  <c r="AF96"/>
  <c r="AE96"/>
  <c r="AG96" s="1"/>
  <c r="AA96"/>
  <c r="Z96"/>
  <c r="AB96" s="1"/>
  <c r="V96"/>
  <c r="U96"/>
  <c r="W96" s="1"/>
  <c r="Q96"/>
  <c r="P96"/>
  <c r="R96" s="1"/>
  <c r="L96"/>
  <c r="K96"/>
  <c r="M96" s="1"/>
  <c r="BF95"/>
  <c r="BE95"/>
  <c r="BD95"/>
  <c r="AZ95"/>
  <c r="AY95"/>
  <c r="BA95" s="1"/>
  <c r="AU95"/>
  <c r="AT95"/>
  <c r="AV95" s="1"/>
  <c r="AP95"/>
  <c r="AO95"/>
  <c r="AQ95" s="1"/>
  <c r="AK95"/>
  <c r="AJ95"/>
  <c r="AL95" s="1"/>
  <c r="AF95"/>
  <c r="AE95"/>
  <c r="AG95" s="1"/>
  <c r="AA95"/>
  <c r="Z95"/>
  <c r="AB95" s="1"/>
  <c r="V95"/>
  <c r="U95"/>
  <c r="W95" s="1"/>
  <c r="Q95"/>
  <c r="P95"/>
  <c r="R95" s="1"/>
  <c r="L95"/>
  <c r="K95"/>
  <c r="M95" s="1"/>
  <c r="BF94"/>
  <c r="BE94"/>
  <c r="BD94"/>
  <c r="AZ94"/>
  <c r="AY94"/>
  <c r="BA94" s="1"/>
  <c r="AU94"/>
  <c r="AT94"/>
  <c r="AV94" s="1"/>
  <c r="AP94"/>
  <c r="AO94"/>
  <c r="AQ94" s="1"/>
  <c r="AK94"/>
  <c r="AJ94"/>
  <c r="AL94" s="1"/>
  <c r="AF94"/>
  <c r="AE94"/>
  <c r="AG94" s="1"/>
  <c r="AA94"/>
  <c r="Z94"/>
  <c r="AB94" s="1"/>
  <c r="V94"/>
  <c r="U94"/>
  <c r="W94" s="1"/>
  <c r="Q94"/>
  <c r="P94"/>
  <c r="R94" s="1"/>
  <c r="L94"/>
  <c r="K94"/>
  <c r="M94" s="1"/>
  <c r="BF93"/>
  <c r="BE93"/>
  <c r="BD93"/>
  <c r="AZ93"/>
  <c r="AY93"/>
  <c r="BA93" s="1"/>
  <c r="AU93"/>
  <c r="AT93"/>
  <c r="AV93" s="1"/>
  <c r="AP93"/>
  <c r="AO93"/>
  <c r="AQ93" s="1"/>
  <c r="AA93"/>
  <c r="Z93"/>
  <c r="AB93" s="1"/>
  <c r="V93"/>
  <c r="U93"/>
  <c r="W93" s="1"/>
  <c r="Q93"/>
  <c r="P93"/>
  <c r="R93" s="1"/>
  <c r="L93"/>
  <c r="K93"/>
  <c r="M93" s="1"/>
  <c r="BF92"/>
  <c r="BE92"/>
  <c r="BD92"/>
  <c r="AZ92"/>
  <c r="AY92"/>
  <c r="BA92" s="1"/>
  <c r="AU92"/>
  <c r="AT92"/>
  <c r="AV92" s="1"/>
  <c r="AK92"/>
  <c r="AJ92"/>
  <c r="AL92" s="1"/>
  <c r="AF92"/>
  <c r="AE92"/>
  <c r="AG92" s="1"/>
  <c r="V92"/>
  <c r="U92"/>
  <c r="W92" s="1"/>
  <c r="Q92"/>
  <c r="P92"/>
  <c r="R92" s="1"/>
  <c r="L92"/>
  <c r="K92"/>
  <c r="M92" s="1"/>
  <c r="BF91"/>
  <c r="BE91"/>
  <c r="BD91"/>
  <c r="AZ91"/>
  <c r="AY91"/>
  <c r="BA91" s="1"/>
  <c r="AP91"/>
  <c r="AO91"/>
  <c r="AQ91" s="1"/>
  <c r="AK91"/>
  <c r="AJ91"/>
  <c r="AL91" s="1"/>
  <c r="AF91"/>
  <c r="AE91"/>
  <c r="AG91" s="1"/>
  <c r="AA91"/>
  <c r="Z91"/>
  <c r="AB91" s="1"/>
  <c r="Q91"/>
  <c r="P91"/>
  <c r="R91" s="1"/>
  <c r="L91"/>
  <c r="K91"/>
  <c r="M91" s="1"/>
  <c r="BF90"/>
  <c r="BE90"/>
  <c r="BD90"/>
  <c r="AU90"/>
  <c r="AT90"/>
  <c r="AV90" s="1"/>
  <c r="AP90"/>
  <c r="AO90"/>
  <c r="AQ90" s="1"/>
  <c r="AK90"/>
  <c r="AJ90"/>
  <c r="AL90" s="1"/>
  <c r="AF90"/>
  <c r="AE90"/>
  <c r="AG90" s="1"/>
  <c r="AA90"/>
  <c r="Z90"/>
  <c r="AB90" s="1"/>
  <c r="V90"/>
  <c r="U90"/>
  <c r="W90" s="1"/>
  <c r="L90"/>
  <c r="K90"/>
  <c r="M90" s="1"/>
  <c r="AZ89"/>
  <c r="AY89"/>
  <c r="BA89" s="1"/>
  <c r="AU89"/>
  <c r="AT89"/>
  <c r="AV89" s="1"/>
  <c r="AP89"/>
  <c r="AO89"/>
  <c r="AQ89" s="1"/>
  <c r="AK89"/>
  <c r="AJ89"/>
  <c r="AL89" s="1"/>
  <c r="AF89"/>
  <c r="AE89"/>
  <c r="AG89" s="1"/>
  <c r="AA89"/>
  <c r="Z89"/>
  <c r="AB89" s="1"/>
  <c r="V89"/>
  <c r="U89"/>
  <c r="W89" s="1"/>
  <c r="Q89"/>
  <c r="P89"/>
  <c r="R89" s="1"/>
  <c r="BF88"/>
  <c r="BE88"/>
  <c r="BD88"/>
  <c r="AZ88"/>
  <c r="AY88"/>
  <c r="BA88" s="1"/>
  <c r="AU88"/>
  <c r="AT88"/>
  <c r="AV88" s="1"/>
  <c r="AP88"/>
  <c r="AO88"/>
  <c r="AQ88" s="1"/>
  <c r="AK88"/>
  <c r="AJ88"/>
  <c r="AL88" s="1"/>
  <c r="AF88"/>
  <c r="AE88"/>
  <c r="AG88" s="1"/>
  <c r="AA88"/>
  <c r="Z88"/>
  <c r="AB88" s="1"/>
  <c r="V88"/>
  <c r="U88"/>
  <c r="W88" s="1"/>
  <c r="Q88"/>
  <c r="P88"/>
  <c r="R88" s="1"/>
  <c r="L88"/>
  <c r="K88"/>
  <c r="M88" s="1"/>
  <c r="BF87"/>
  <c r="BE87"/>
  <c r="BD87"/>
  <c r="AZ87"/>
  <c r="AY87"/>
  <c r="BA87" s="1"/>
  <c r="AU87"/>
  <c r="AT87"/>
  <c r="AV87" s="1"/>
  <c r="AP87"/>
  <c r="AO87"/>
  <c r="AQ87" s="1"/>
  <c r="AK87"/>
  <c r="AJ87"/>
  <c r="AL87" s="1"/>
  <c r="AF87"/>
  <c r="AE87"/>
  <c r="AG87" s="1"/>
  <c r="AA87"/>
  <c r="Z87"/>
  <c r="AB87" s="1"/>
  <c r="V87"/>
  <c r="U87"/>
  <c r="W87" s="1"/>
  <c r="Q87"/>
  <c r="P87"/>
  <c r="R87" s="1"/>
  <c r="L87"/>
  <c r="K87"/>
  <c r="M87" s="1"/>
  <c r="BF86"/>
  <c r="BE86"/>
  <c r="BD86"/>
  <c r="AZ86"/>
  <c r="AY86"/>
  <c r="BA86" s="1"/>
  <c r="AU86"/>
  <c r="AT86"/>
  <c r="AV86" s="1"/>
  <c r="AP86"/>
  <c r="AO86"/>
  <c r="AQ86" s="1"/>
  <c r="AK86"/>
  <c r="AJ86"/>
  <c r="AL86" s="1"/>
  <c r="AF86"/>
  <c r="AE86"/>
  <c r="AG86" s="1"/>
  <c r="AA86"/>
  <c r="Z86"/>
  <c r="AB86" s="1"/>
  <c r="V86"/>
  <c r="U86"/>
  <c r="W86" s="1"/>
  <c r="Q86"/>
  <c r="P86"/>
  <c r="R86" s="1"/>
  <c r="L86"/>
  <c r="K86"/>
  <c r="M86" s="1"/>
  <c r="AZ85"/>
  <c r="AY85"/>
  <c r="BA85" s="1"/>
  <c r="AU85"/>
  <c r="AT85"/>
  <c r="AV85" s="1"/>
  <c r="AP85"/>
  <c r="AO85"/>
  <c r="AQ85" s="1"/>
  <c r="AF85"/>
  <c r="AE85"/>
  <c r="AG85" s="1"/>
  <c r="AA85"/>
  <c r="Z85"/>
  <c r="AB85" s="1"/>
  <c r="V85"/>
  <c r="U85"/>
  <c r="W85" s="1"/>
  <c r="Q85"/>
  <c r="P85"/>
  <c r="R85" s="1"/>
  <c r="L85"/>
  <c r="K85"/>
  <c r="M85" s="1"/>
  <c r="BF84"/>
  <c r="BE84"/>
  <c r="BD84"/>
  <c r="AU84"/>
  <c r="AT84"/>
  <c r="AV84" s="1"/>
  <c r="AP84"/>
  <c r="AO84"/>
  <c r="AQ84" s="1"/>
  <c r="AK84"/>
  <c r="AJ84"/>
  <c r="AL84" s="1"/>
  <c r="AF84"/>
  <c r="AE84"/>
  <c r="AG84" s="1"/>
  <c r="AA84"/>
  <c r="Z84"/>
  <c r="AB84" s="1"/>
  <c r="Q84"/>
  <c r="P84"/>
  <c r="R84" s="1"/>
  <c r="L84"/>
  <c r="K84"/>
  <c r="M84" s="1"/>
  <c r="BF83"/>
  <c r="BE83"/>
  <c r="BD83"/>
  <c r="AZ83"/>
  <c r="AY83"/>
  <c r="BA83" s="1"/>
  <c r="AP83"/>
  <c r="AO83"/>
  <c r="AQ83" s="1"/>
  <c r="AK83"/>
  <c r="AJ83"/>
  <c r="AL83" s="1"/>
  <c r="AF83"/>
  <c r="AE83"/>
  <c r="AG83" s="1"/>
  <c r="V83"/>
  <c r="U83"/>
  <c r="W83" s="1"/>
  <c r="Q83"/>
  <c r="P83"/>
  <c r="R83" s="1"/>
  <c r="L83"/>
  <c r="K83"/>
  <c r="M83" s="1"/>
  <c r="BF82"/>
  <c r="BE82"/>
  <c r="BD82"/>
  <c r="AZ82"/>
  <c r="AY82"/>
  <c r="BA82" s="1"/>
  <c r="AU82"/>
  <c r="AT82"/>
  <c r="AV82" s="1"/>
  <c r="AK82"/>
  <c r="AJ82"/>
  <c r="AL82" s="1"/>
  <c r="AA82"/>
  <c r="Z82"/>
  <c r="AB82" s="1"/>
  <c r="V82"/>
  <c r="U82"/>
  <c r="W82" s="1"/>
  <c r="Q82"/>
  <c r="P82"/>
  <c r="R82" s="1"/>
  <c r="L82"/>
  <c r="K82"/>
  <c r="M82" s="1"/>
  <c r="BF81"/>
  <c r="BE81"/>
  <c r="BD81"/>
  <c r="AZ81"/>
  <c r="AY81"/>
  <c r="BA81" s="1"/>
  <c r="AU81"/>
  <c r="AT81"/>
  <c r="AV81" s="1"/>
  <c r="AP81"/>
  <c r="AO81"/>
  <c r="AQ81" s="1"/>
  <c r="AK81"/>
  <c r="AJ81"/>
  <c r="AL81" s="1"/>
  <c r="AF81"/>
  <c r="AE81"/>
  <c r="AG81" s="1"/>
  <c r="AA81"/>
  <c r="Z81"/>
  <c r="AB81" s="1"/>
  <c r="V81"/>
  <c r="U81"/>
  <c r="W81" s="1"/>
  <c r="BF80"/>
  <c r="BE80"/>
  <c r="BD80"/>
  <c r="AZ80"/>
  <c r="AY80"/>
  <c r="BA80" s="1"/>
  <c r="AU80"/>
  <c r="AT80"/>
  <c r="AV80" s="1"/>
  <c r="AP80"/>
  <c r="AO80"/>
  <c r="AQ80" s="1"/>
  <c r="AK80"/>
  <c r="AJ80"/>
  <c r="AL80" s="1"/>
  <c r="AF80"/>
  <c r="AE80"/>
  <c r="AG80" s="1"/>
  <c r="AA80"/>
  <c r="Z80"/>
  <c r="AB80" s="1"/>
  <c r="V80"/>
  <c r="U80"/>
  <c r="W80" s="1"/>
  <c r="Q80"/>
  <c r="P80"/>
  <c r="R80" s="1"/>
  <c r="L80"/>
  <c r="K80"/>
  <c r="M80" s="1"/>
  <c r="BF79"/>
  <c r="BE79"/>
  <c r="BD79"/>
  <c r="AZ79"/>
  <c r="AY79"/>
  <c r="BA79" s="1"/>
  <c r="AU79"/>
  <c r="AT79"/>
  <c r="AV79" s="1"/>
  <c r="AP79"/>
  <c r="AO79"/>
  <c r="AQ79" s="1"/>
  <c r="AK79"/>
  <c r="AJ79"/>
  <c r="AL79" s="1"/>
  <c r="AF79"/>
  <c r="AE79"/>
  <c r="AG79" s="1"/>
  <c r="AA79"/>
  <c r="Z79"/>
  <c r="AB79" s="1"/>
  <c r="V79"/>
  <c r="U79"/>
  <c r="W79" s="1"/>
  <c r="Q79"/>
  <c r="P79"/>
  <c r="R79" s="1"/>
  <c r="L79"/>
  <c r="K79"/>
  <c r="M79" s="1"/>
  <c r="BF78"/>
  <c r="BE78"/>
  <c r="BD78"/>
  <c r="AZ78"/>
  <c r="AY78"/>
  <c r="BA78" s="1"/>
  <c r="AU78"/>
  <c r="AT78"/>
  <c r="AV78" s="1"/>
  <c r="AP78"/>
  <c r="AO78"/>
  <c r="AQ78" s="1"/>
  <c r="AK78"/>
  <c r="AJ78"/>
  <c r="AL78" s="1"/>
  <c r="AF78"/>
  <c r="AE78"/>
  <c r="AG78" s="1"/>
  <c r="AA78"/>
  <c r="Z78"/>
  <c r="AB78" s="1"/>
  <c r="V78"/>
  <c r="U78"/>
  <c r="W78" s="1"/>
  <c r="Q78"/>
  <c r="P78"/>
  <c r="R78" s="1"/>
  <c r="L78"/>
  <c r="K78"/>
  <c r="M78" s="1"/>
  <c r="BF77"/>
  <c r="BE77"/>
  <c r="BD77"/>
  <c r="AZ77"/>
  <c r="AY77"/>
  <c r="BA77" s="1"/>
  <c r="AU77"/>
  <c r="AT77"/>
  <c r="AV77" s="1"/>
  <c r="AF77"/>
  <c r="AE77"/>
  <c r="AG77" s="1"/>
  <c r="AA77"/>
  <c r="Z77"/>
  <c r="AB77" s="1"/>
  <c r="V77"/>
  <c r="U77"/>
  <c r="W77" s="1"/>
  <c r="Q77"/>
  <c r="P77"/>
  <c r="R77" s="1"/>
  <c r="L77"/>
  <c r="K77"/>
  <c r="M77" s="1"/>
  <c r="BF76"/>
  <c r="BE76"/>
  <c r="BD76"/>
  <c r="AZ76"/>
  <c r="AY76"/>
  <c r="BA76" s="1"/>
  <c r="AP76"/>
  <c r="AO76"/>
  <c r="AQ76" s="1"/>
  <c r="AK76"/>
  <c r="AJ76"/>
  <c r="AL76" s="1"/>
  <c r="AA76"/>
  <c r="Z76"/>
  <c r="AB76" s="1"/>
  <c r="V76"/>
  <c r="U76"/>
  <c r="W76" s="1"/>
  <c r="Q76"/>
  <c r="P76"/>
  <c r="R76" s="1"/>
  <c r="L76"/>
  <c r="K76"/>
  <c r="M76" s="1"/>
  <c r="BF75"/>
  <c r="BE75"/>
  <c r="BD75"/>
  <c r="AU75"/>
  <c r="AT75"/>
  <c r="AV75" s="1"/>
  <c r="AP75"/>
  <c r="AO75"/>
  <c r="AQ75" s="1"/>
  <c r="AK75"/>
  <c r="AJ75"/>
  <c r="AL75" s="1"/>
  <c r="AF75"/>
  <c r="AE75"/>
  <c r="AG75" s="1"/>
  <c r="V75"/>
  <c r="U75"/>
  <c r="W75" s="1"/>
  <c r="Q75"/>
  <c r="P75"/>
  <c r="R75" s="1"/>
  <c r="L75"/>
  <c r="K75"/>
  <c r="M75" s="1"/>
  <c r="AZ74"/>
  <c r="AY74"/>
  <c r="BA74" s="1"/>
  <c r="AU74"/>
  <c r="AT74"/>
  <c r="AV74" s="1"/>
  <c r="AP74"/>
  <c r="AO74"/>
  <c r="AQ74" s="1"/>
  <c r="AK74"/>
  <c r="AJ74"/>
  <c r="AL74" s="1"/>
  <c r="AF74"/>
  <c r="AE74"/>
  <c r="AG74" s="1"/>
  <c r="AA74"/>
  <c r="Z74"/>
  <c r="AB74" s="1"/>
  <c r="V74"/>
  <c r="U74"/>
  <c r="W74" s="1"/>
  <c r="L74"/>
  <c r="K74"/>
  <c r="M74" s="1"/>
  <c r="BF73"/>
  <c r="BE73"/>
  <c r="BD73"/>
  <c r="AZ73"/>
  <c r="AY73"/>
  <c r="BA73" s="1"/>
  <c r="AU73"/>
  <c r="AT73"/>
  <c r="AV73" s="1"/>
  <c r="AP73"/>
  <c r="AO73"/>
  <c r="AQ73" s="1"/>
  <c r="AK73"/>
  <c r="AJ73"/>
  <c r="AL73" s="1"/>
  <c r="AF73"/>
  <c r="AE73"/>
  <c r="AG73" s="1"/>
  <c r="AA73"/>
  <c r="Z73"/>
  <c r="AB73" s="1"/>
  <c r="Q73"/>
  <c r="P73"/>
  <c r="R73" s="1"/>
  <c r="BF72"/>
  <c r="BE72"/>
  <c r="BD72"/>
  <c r="AZ72"/>
  <c r="AY72"/>
  <c r="BA72" s="1"/>
  <c r="AU72"/>
  <c r="AT72"/>
  <c r="AV72" s="1"/>
  <c r="AP72"/>
  <c r="AO72"/>
  <c r="AQ72" s="1"/>
  <c r="AK72"/>
  <c r="AJ72"/>
  <c r="AL72" s="1"/>
  <c r="AF72"/>
  <c r="AE72"/>
  <c r="AG72" s="1"/>
  <c r="AA72"/>
  <c r="Z72"/>
  <c r="AB72" s="1"/>
  <c r="V72"/>
  <c r="U72"/>
  <c r="W72" s="1"/>
  <c r="Q72"/>
  <c r="P72"/>
  <c r="R72" s="1"/>
  <c r="L72"/>
  <c r="K72"/>
  <c r="M72" s="1"/>
  <c r="BF71"/>
  <c r="BE71"/>
  <c r="BD71"/>
  <c r="AZ71"/>
  <c r="AY71"/>
  <c r="BA71" s="1"/>
  <c r="AU71"/>
  <c r="AT71"/>
  <c r="AV71" s="1"/>
  <c r="AP71"/>
  <c r="AO71"/>
  <c r="AQ71" s="1"/>
  <c r="AK71"/>
  <c r="AJ71"/>
  <c r="AL71" s="1"/>
  <c r="AF71"/>
  <c r="AE71"/>
  <c r="AG71" s="1"/>
  <c r="AA71"/>
  <c r="Z71"/>
  <c r="AB71" s="1"/>
  <c r="V71"/>
  <c r="U71"/>
  <c r="W71" s="1"/>
  <c r="Q71"/>
  <c r="P71"/>
  <c r="R71" s="1"/>
  <c r="L71"/>
  <c r="K71"/>
  <c r="M71" s="1"/>
  <c r="BF70"/>
  <c r="BE70"/>
  <c r="BD70"/>
  <c r="AZ70"/>
  <c r="AY70"/>
  <c r="BA70" s="1"/>
  <c r="AU70"/>
  <c r="AT70"/>
  <c r="AV70" s="1"/>
  <c r="AP70"/>
  <c r="AO70"/>
  <c r="AQ70" s="1"/>
  <c r="AK70"/>
  <c r="AJ70"/>
  <c r="AL70" s="1"/>
  <c r="AF70"/>
  <c r="AE70"/>
  <c r="AG70" s="1"/>
  <c r="AA70"/>
  <c r="Z70"/>
  <c r="AB70" s="1"/>
  <c r="V70"/>
  <c r="U70"/>
  <c r="W70" s="1"/>
  <c r="Q70"/>
  <c r="P70"/>
  <c r="R70" s="1"/>
  <c r="L70"/>
  <c r="K70"/>
  <c r="M70" s="1"/>
  <c r="AZ69"/>
  <c r="AY69"/>
  <c r="BA69" s="1"/>
  <c r="AU69"/>
  <c r="AT69"/>
  <c r="AV69" s="1"/>
  <c r="AK69"/>
  <c r="AJ69"/>
  <c r="AL69" s="1"/>
  <c r="AF69"/>
  <c r="AE69"/>
  <c r="AG69" s="1"/>
  <c r="AA69"/>
  <c r="Z69"/>
  <c r="AB69" s="1"/>
  <c r="V69"/>
  <c r="U69"/>
  <c r="W69" s="1"/>
  <c r="Q69"/>
  <c r="P69"/>
  <c r="R69" s="1"/>
  <c r="L69"/>
  <c r="K69"/>
  <c r="M69" s="1"/>
  <c r="BF68"/>
  <c r="BE68"/>
  <c r="BD68"/>
  <c r="AZ68"/>
  <c r="AY68"/>
  <c r="BA68" s="1"/>
  <c r="AP68"/>
  <c r="AO68"/>
  <c r="AQ68" s="1"/>
  <c r="AF68"/>
  <c r="AE68"/>
  <c r="AG68" s="1"/>
  <c r="AA68"/>
  <c r="Z68"/>
  <c r="AB68" s="1"/>
  <c r="V68"/>
  <c r="U68"/>
  <c r="W68" s="1"/>
  <c r="Q68"/>
  <c r="P68"/>
  <c r="R68" s="1"/>
  <c r="L68"/>
  <c r="K68"/>
  <c r="M68" s="1"/>
  <c r="BF67"/>
  <c r="BE67"/>
  <c r="BD67"/>
  <c r="AU67"/>
  <c r="AT67"/>
  <c r="AV67" s="1"/>
  <c r="AP67"/>
  <c r="AO67"/>
  <c r="AQ67" s="1"/>
  <c r="AK67"/>
  <c r="AJ67"/>
  <c r="AL67" s="1"/>
  <c r="AA67"/>
  <c r="Z67"/>
  <c r="AB67" s="1"/>
  <c r="V67"/>
  <c r="U67"/>
  <c r="W67" s="1"/>
  <c r="Q67"/>
  <c r="P67"/>
  <c r="R67" s="1"/>
  <c r="L67"/>
  <c r="K67"/>
  <c r="M67" s="1"/>
  <c r="BF66"/>
  <c r="BE66"/>
  <c r="BD66"/>
  <c r="AZ66"/>
  <c r="AY66"/>
  <c r="BA66" s="1"/>
  <c r="AU66"/>
  <c r="AT66"/>
  <c r="AV66" s="1"/>
  <c r="AP66"/>
  <c r="AO66"/>
  <c r="AQ66" s="1"/>
  <c r="AK66"/>
  <c r="AJ66"/>
  <c r="AL66" s="1"/>
  <c r="AF66"/>
  <c r="AE66"/>
  <c r="AG66" s="1"/>
  <c r="AA66"/>
  <c r="Z66"/>
  <c r="AB66" s="1"/>
  <c r="L66"/>
  <c r="K66"/>
  <c r="M66" s="1"/>
  <c r="BF65"/>
  <c r="BE65"/>
  <c r="BD65"/>
  <c r="AZ65"/>
  <c r="AY65"/>
  <c r="BA65" s="1"/>
  <c r="AU65"/>
  <c r="AT65"/>
  <c r="AV65" s="1"/>
  <c r="AP65"/>
  <c r="AO65"/>
  <c r="AQ65" s="1"/>
  <c r="AK65"/>
  <c r="AJ65"/>
  <c r="AL65" s="1"/>
  <c r="AF65"/>
  <c r="AE65"/>
  <c r="AG65" s="1"/>
  <c r="V65"/>
  <c r="U65"/>
  <c r="W65" s="1"/>
  <c r="Q65"/>
  <c r="P65"/>
  <c r="R65" s="1"/>
  <c r="BF64"/>
  <c r="BE64"/>
  <c r="BD64"/>
  <c r="AZ64"/>
  <c r="AY64"/>
  <c r="BA64" s="1"/>
  <c r="AU64"/>
  <c r="AT64"/>
  <c r="AV64" s="1"/>
  <c r="AP64"/>
  <c r="AO64"/>
  <c r="AQ64" s="1"/>
  <c r="AK64"/>
  <c r="AJ64"/>
  <c r="AL64" s="1"/>
  <c r="AF64"/>
  <c r="AE64"/>
  <c r="AG64" s="1"/>
  <c r="AA64"/>
  <c r="Z64"/>
  <c r="AB64" s="1"/>
  <c r="V64"/>
  <c r="U64"/>
  <c r="W64" s="1"/>
  <c r="Q64"/>
  <c r="P64"/>
  <c r="R64" s="1"/>
  <c r="L64"/>
  <c r="K64"/>
  <c r="M64" s="1"/>
  <c r="BF63"/>
  <c r="BE63"/>
  <c r="BD63"/>
  <c r="AZ63"/>
  <c r="AY63"/>
  <c r="BA63" s="1"/>
  <c r="AU63"/>
  <c r="AT63"/>
  <c r="AV63" s="1"/>
  <c r="AP63"/>
  <c r="AO63"/>
  <c r="AQ63" s="1"/>
  <c r="AK63"/>
  <c r="AJ63"/>
  <c r="AL63" s="1"/>
  <c r="AF63"/>
  <c r="AE63"/>
  <c r="AG63" s="1"/>
  <c r="AA63"/>
  <c r="Z63"/>
  <c r="AB63" s="1"/>
  <c r="V63"/>
  <c r="U63"/>
  <c r="W63" s="1"/>
  <c r="Q63"/>
  <c r="P63"/>
  <c r="R63" s="1"/>
  <c r="L63"/>
  <c r="K63"/>
  <c r="M63" s="1"/>
  <c r="BF62"/>
  <c r="BE62"/>
  <c r="BD62"/>
  <c r="AZ62"/>
  <c r="AY62"/>
  <c r="BA62" s="1"/>
  <c r="AU62"/>
  <c r="AT62"/>
  <c r="AV62" s="1"/>
  <c r="AP62"/>
  <c r="AO62"/>
  <c r="AQ62" s="1"/>
  <c r="AK62"/>
  <c r="AJ62"/>
  <c r="AL62" s="1"/>
  <c r="AF62"/>
  <c r="AE62"/>
  <c r="AG62" s="1"/>
  <c r="AA62"/>
  <c r="Z62"/>
  <c r="AB62" s="1"/>
  <c r="V62"/>
  <c r="U62"/>
  <c r="W62" s="1"/>
  <c r="Q62"/>
  <c r="P62"/>
  <c r="R62" s="1"/>
  <c r="L62"/>
  <c r="K62"/>
  <c r="M62" s="1"/>
  <c r="BF61"/>
  <c r="BE61"/>
  <c r="BD61"/>
  <c r="AZ61"/>
  <c r="AY61"/>
  <c r="BA61" s="1"/>
  <c r="AK61"/>
  <c r="AJ61"/>
  <c r="AL61" s="1"/>
  <c r="AF61"/>
  <c r="AE61"/>
  <c r="AG61" s="1"/>
  <c r="AA61"/>
  <c r="Z61"/>
  <c r="AB61" s="1"/>
  <c r="V61"/>
  <c r="U61"/>
  <c r="W61" s="1"/>
  <c r="Q61"/>
  <c r="P61"/>
  <c r="R61" s="1"/>
  <c r="L61"/>
  <c r="K61"/>
  <c r="M61" s="1"/>
  <c r="BF60"/>
  <c r="BE60"/>
  <c r="BD60"/>
  <c r="AU60"/>
  <c r="AT60"/>
  <c r="AV60" s="1"/>
  <c r="AP60"/>
  <c r="AO60"/>
  <c r="AQ60" s="1"/>
  <c r="AF60"/>
  <c r="AE60"/>
  <c r="AG60" s="1"/>
  <c r="AA60"/>
  <c r="Z60"/>
  <c r="AB60" s="1"/>
  <c r="V60"/>
  <c r="U60"/>
  <c r="W60" s="1"/>
  <c r="Q60"/>
  <c r="P60"/>
  <c r="R60" s="1"/>
  <c r="L60"/>
  <c r="K60"/>
  <c r="M60" s="1"/>
  <c r="AZ59"/>
  <c r="AY59"/>
  <c r="BA59" s="1"/>
  <c r="AU59"/>
  <c r="AT59"/>
  <c r="AV59" s="1"/>
  <c r="AP59"/>
  <c r="AO59"/>
  <c r="AQ59" s="1"/>
  <c r="AK59"/>
  <c r="AJ59"/>
  <c r="AL59" s="1"/>
  <c r="AF59"/>
  <c r="AE59"/>
  <c r="AG59" s="1"/>
  <c r="AA59"/>
  <c r="Z59"/>
  <c r="AB59" s="1"/>
  <c r="Q59"/>
  <c r="P59"/>
  <c r="R59" s="1"/>
  <c r="L59"/>
  <c r="K59"/>
  <c r="M59" s="1"/>
  <c r="BF58"/>
  <c r="BE58"/>
  <c r="BD58"/>
  <c r="AZ58"/>
  <c r="AY58"/>
  <c r="BA58" s="1"/>
  <c r="AU58"/>
  <c r="AT58"/>
  <c r="AV58" s="1"/>
  <c r="AP58"/>
  <c r="AO58"/>
  <c r="AQ58" s="1"/>
  <c r="AK58"/>
  <c r="AJ58"/>
  <c r="AL58" s="1"/>
  <c r="AF58"/>
  <c r="AE58"/>
  <c r="AG58" s="1"/>
  <c r="V58"/>
  <c r="U58"/>
  <c r="W58" s="1"/>
  <c r="L58"/>
  <c r="K58"/>
  <c r="M58" s="1"/>
  <c r="BF57"/>
  <c r="BE57"/>
  <c r="BD57"/>
  <c r="AZ57"/>
  <c r="AY57"/>
  <c r="BA57" s="1"/>
  <c r="AU57"/>
  <c r="AT57"/>
  <c r="AV57" s="1"/>
  <c r="AP57"/>
  <c r="AO57"/>
  <c r="AQ57" s="1"/>
  <c r="AK57"/>
  <c r="AJ57"/>
  <c r="AL57" s="1"/>
  <c r="AA57"/>
  <c r="Z57"/>
  <c r="AB57" s="1"/>
  <c r="V57"/>
  <c r="U57"/>
  <c r="W57" s="1"/>
  <c r="Q57"/>
  <c r="P57"/>
  <c r="R57" s="1"/>
  <c r="BF56"/>
  <c r="BE56"/>
  <c r="BD56"/>
  <c r="AZ56"/>
  <c r="AY56"/>
  <c r="BA56" s="1"/>
  <c r="AU56"/>
  <c r="AT56"/>
  <c r="AV56" s="1"/>
  <c r="AP56"/>
  <c r="AO56"/>
  <c r="AQ56" s="1"/>
  <c r="AK56"/>
  <c r="AJ56"/>
  <c r="AL56" s="1"/>
  <c r="AF56"/>
  <c r="AE56"/>
  <c r="AG56" s="1"/>
  <c r="AA56"/>
  <c r="Z56"/>
  <c r="AB56" s="1"/>
  <c r="V56"/>
  <c r="U56"/>
  <c r="W56" s="1"/>
  <c r="Q56"/>
  <c r="P56"/>
  <c r="R56" s="1"/>
  <c r="L56"/>
  <c r="K56"/>
  <c r="M56" s="1"/>
  <c r="BF55"/>
  <c r="BE55"/>
  <c r="BD55"/>
  <c r="AZ55"/>
  <c r="AY55"/>
  <c r="BA55" s="1"/>
  <c r="AU55"/>
  <c r="AT55"/>
  <c r="AV55" s="1"/>
  <c r="AP55"/>
  <c r="AO55"/>
  <c r="AQ55" s="1"/>
  <c r="AK55"/>
  <c r="AJ55"/>
  <c r="AL55" s="1"/>
  <c r="AF55"/>
  <c r="AE55"/>
  <c r="AG55" s="1"/>
  <c r="AA55"/>
  <c r="Z55"/>
  <c r="AB55" s="1"/>
  <c r="V55"/>
  <c r="U55"/>
  <c r="W55" s="1"/>
  <c r="Q55"/>
  <c r="P55"/>
  <c r="R55" s="1"/>
  <c r="L55"/>
  <c r="K55"/>
  <c r="M55" s="1"/>
  <c r="BF54"/>
  <c r="BE54"/>
  <c r="BD54"/>
  <c r="AZ54"/>
  <c r="AY54"/>
  <c r="BA54" s="1"/>
  <c r="AU54"/>
  <c r="AT54"/>
  <c r="AV54" s="1"/>
  <c r="AP54"/>
  <c r="AO54"/>
  <c r="AQ54" s="1"/>
  <c r="AK54"/>
  <c r="AJ54"/>
  <c r="AL54" s="1"/>
  <c r="AF54"/>
  <c r="AE54"/>
  <c r="AG54" s="1"/>
  <c r="AA54"/>
  <c r="Z54"/>
  <c r="AB54" s="1"/>
  <c r="V54"/>
  <c r="U54"/>
  <c r="W54" s="1"/>
  <c r="Q54"/>
  <c r="P54"/>
  <c r="R54" s="1"/>
  <c r="L54"/>
  <c r="K54"/>
  <c r="M54" s="1"/>
  <c r="AZ53"/>
  <c r="AY53"/>
  <c r="BA53" s="1"/>
  <c r="AP53"/>
  <c r="AO53"/>
  <c r="AQ53" s="1"/>
  <c r="AK53"/>
  <c r="AJ53"/>
  <c r="AL53" s="1"/>
  <c r="AF53"/>
  <c r="AE53"/>
  <c r="AG53" s="1"/>
  <c r="AA53"/>
  <c r="Z53"/>
  <c r="AB53" s="1"/>
  <c r="V53"/>
  <c r="U53"/>
  <c r="W53" s="1"/>
  <c r="Q53"/>
  <c r="P53"/>
  <c r="R53" s="1"/>
  <c r="L53"/>
  <c r="K53"/>
  <c r="M53" s="1"/>
  <c r="BF52"/>
  <c r="BE52"/>
  <c r="BD52"/>
  <c r="AU52"/>
  <c r="AT52"/>
  <c r="AV52" s="1"/>
  <c r="AK52"/>
  <c r="AJ52"/>
  <c r="AL52" s="1"/>
  <c r="AF52"/>
  <c r="AE52"/>
  <c r="AG52" s="1"/>
  <c r="AA52"/>
  <c r="Z52"/>
  <c r="AB52" s="1"/>
  <c r="V52"/>
  <c r="U52"/>
  <c r="W52" s="1"/>
  <c r="Q52"/>
  <c r="P52"/>
  <c r="R52" s="1"/>
  <c r="L52"/>
  <c r="K52"/>
  <c r="M52" s="1"/>
  <c r="BF51"/>
  <c r="BE51"/>
  <c r="BD51"/>
  <c r="AZ51"/>
  <c r="AY51"/>
  <c r="BA51" s="1"/>
  <c r="AU51"/>
  <c r="AT51"/>
  <c r="AV51" s="1"/>
  <c r="AP51"/>
  <c r="AO51"/>
  <c r="AQ51" s="1"/>
  <c r="AK51"/>
  <c r="AJ51"/>
  <c r="AL51" s="1"/>
  <c r="AF51"/>
  <c r="AE51"/>
  <c r="AG51" s="1"/>
  <c r="Q51"/>
  <c r="P51"/>
  <c r="R51" s="1"/>
  <c r="L51"/>
  <c r="K51"/>
  <c r="M51" s="1"/>
  <c r="BF50"/>
  <c r="BE50"/>
  <c r="BD50"/>
  <c r="AZ50"/>
  <c r="AY50"/>
  <c r="BA50" s="1"/>
  <c r="AU50"/>
  <c r="AT50"/>
  <c r="AV50" s="1"/>
  <c r="AP50"/>
  <c r="AO50"/>
  <c r="AQ50" s="1"/>
  <c r="AK50"/>
  <c r="AJ50"/>
  <c r="AL50" s="1"/>
  <c r="AA50"/>
  <c r="Z50"/>
  <c r="AB50" s="1"/>
  <c r="V50"/>
  <c r="U50"/>
  <c r="W50" s="1"/>
  <c r="L50"/>
  <c r="K50"/>
  <c r="M50" s="1"/>
  <c r="BF49"/>
  <c r="BE49"/>
  <c r="BD49"/>
  <c r="AZ49"/>
  <c r="AY49"/>
  <c r="BA49" s="1"/>
  <c r="AU49"/>
  <c r="AT49"/>
  <c r="AV49" s="1"/>
  <c r="AP49"/>
  <c r="AO49"/>
  <c r="AQ49" s="1"/>
  <c r="AF49"/>
  <c r="AE49"/>
  <c r="AG49" s="1"/>
  <c r="AA49"/>
  <c r="Z49"/>
  <c r="AB49" s="1"/>
  <c r="V49"/>
  <c r="U49"/>
  <c r="W49" s="1"/>
  <c r="Q49"/>
  <c r="P49"/>
  <c r="R49" s="1"/>
  <c r="BF48"/>
  <c r="BE48"/>
  <c r="BD48"/>
  <c r="AZ48"/>
  <c r="AY48"/>
  <c r="BA48" s="1"/>
  <c r="AU48"/>
  <c r="AT48"/>
  <c r="AV48" s="1"/>
  <c r="AP48"/>
  <c r="AO48"/>
  <c r="AQ48" s="1"/>
  <c r="AK48"/>
  <c r="AJ48"/>
  <c r="AL48" s="1"/>
  <c r="AF48"/>
  <c r="AE48"/>
  <c r="AG48" s="1"/>
  <c r="AA48"/>
  <c r="Z48"/>
  <c r="AB48" s="1"/>
  <c r="V48"/>
  <c r="U48"/>
  <c r="W48" s="1"/>
  <c r="Q48"/>
  <c r="P48"/>
  <c r="R48" s="1"/>
  <c r="L48"/>
  <c r="K48"/>
  <c r="M48" s="1"/>
  <c r="BF47"/>
  <c r="BE47"/>
  <c r="BD47"/>
  <c r="AZ47"/>
  <c r="AY47"/>
  <c r="BA47" s="1"/>
  <c r="AU47"/>
  <c r="AT47"/>
  <c r="AV47" s="1"/>
  <c r="AP47"/>
  <c r="AO47"/>
  <c r="AQ47" s="1"/>
  <c r="AK47"/>
  <c r="AJ47"/>
  <c r="AL47" s="1"/>
  <c r="AF47"/>
  <c r="AE47"/>
  <c r="AG47" s="1"/>
  <c r="AA47"/>
  <c r="Z47"/>
  <c r="AB47" s="1"/>
  <c r="V47"/>
  <c r="U47"/>
  <c r="W47" s="1"/>
  <c r="Q47"/>
  <c r="P47"/>
  <c r="R47" s="1"/>
  <c r="L47"/>
  <c r="K47"/>
  <c r="M47" s="1"/>
  <c r="BF46"/>
  <c r="BE46"/>
  <c r="BD46"/>
  <c r="AZ46"/>
  <c r="AY46"/>
  <c r="BA46" s="1"/>
  <c r="AU46"/>
  <c r="AT46"/>
  <c r="AV46" s="1"/>
  <c r="AP46"/>
  <c r="AO46"/>
  <c r="AQ46" s="1"/>
  <c r="AK46"/>
  <c r="AJ46"/>
  <c r="AL46" s="1"/>
  <c r="AF46"/>
  <c r="AE46"/>
  <c r="AG46" s="1"/>
  <c r="AA46"/>
  <c r="Z46"/>
  <c r="AB46" s="1"/>
  <c r="V46"/>
  <c r="U46"/>
  <c r="W46" s="1"/>
  <c r="Q46"/>
  <c r="P46"/>
  <c r="R46" s="1"/>
  <c r="L46"/>
  <c r="K46"/>
  <c r="M46" s="1"/>
  <c r="BF45"/>
  <c r="BE45"/>
  <c r="BD45"/>
  <c r="AP45"/>
  <c r="AO45"/>
  <c r="AQ45" s="1"/>
  <c r="AK45"/>
  <c r="AJ45"/>
  <c r="AL45" s="1"/>
  <c r="AF45"/>
  <c r="AE45"/>
  <c r="AG45" s="1"/>
  <c r="AA45"/>
  <c r="Z45"/>
  <c r="AB45" s="1"/>
  <c r="V45"/>
  <c r="U45"/>
  <c r="W45" s="1"/>
  <c r="Q45"/>
  <c r="P45"/>
  <c r="R45" s="1"/>
  <c r="L45"/>
  <c r="K45"/>
  <c r="M45" s="1"/>
  <c r="AZ44"/>
  <c r="AY44"/>
  <c r="BA44" s="1"/>
  <c r="AU44"/>
  <c r="AT44"/>
  <c r="AV44" s="1"/>
  <c r="AP44"/>
  <c r="AO44"/>
  <c r="AQ44" s="1"/>
  <c r="AK44"/>
  <c r="AJ44"/>
  <c r="AL44" s="1"/>
  <c r="AF44"/>
  <c r="AE44"/>
  <c r="AG44" s="1"/>
  <c r="V44"/>
  <c r="U44"/>
  <c r="W44" s="1"/>
  <c r="Q44"/>
  <c r="P44"/>
  <c r="R44" s="1"/>
  <c r="L44"/>
  <c r="K44"/>
  <c r="M44" s="1"/>
  <c r="BF43"/>
  <c r="BE43"/>
  <c r="BD43"/>
  <c r="AZ43"/>
  <c r="AY43"/>
  <c r="BA43" s="1"/>
  <c r="AU43"/>
  <c r="AT43"/>
  <c r="AV43" s="1"/>
  <c r="AP43"/>
  <c r="AO43"/>
  <c r="AQ43" s="1"/>
  <c r="AK43"/>
  <c r="AJ43"/>
  <c r="AL43" s="1"/>
  <c r="AA43"/>
  <c r="Z43"/>
  <c r="AB43" s="1"/>
  <c r="Q43"/>
  <c r="P43"/>
  <c r="R43" s="1"/>
  <c r="L43"/>
  <c r="K43"/>
  <c r="M43" s="1"/>
  <c r="BF42"/>
  <c r="BE42"/>
  <c r="BD42"/>
  <c r="AZ42"/>
  <c r="AY42"/>
  <c r="BA42" s="1"/>
  <c r="AU42"/>
  <c r="AT42"/>
  <c r="AV42" s="1"/>
  <c r="AP42"/>
  <c r="AO42"/>
  <c r="AQ42" s="1"/>
  <c r="AF42"/>
  <c r="AE42"/>
  <c r="AG42" s="1"/>
  <c r="AA42"/>
  <c r="Z42"/>
  <c r="AB42" s="1"/>
  <c r="V42"/>
  <c r="U42"/>
  <c r="W42" s="1"/>
  <c r="L42"/>
  <c r="K42"/>
  <c r="M42" s="1"/>
  <c r="BF41"/>
  <c r="BE41"/>
  <c r="BD41"/>
  <c r="AZ41"/>
  <c r="AY41"/>
  <c r="BA41" s="1"/>
  <c r="AU41"/>
  <c r="AT41"/>
  <c r="AV41" s="1"/>
  <c r="AK41"/>
  <c r="AJ41"/>
  <c r="AL41" s="1"/>
  <c r="AF41"/>
  <c r="AE41"/>
  <c r="AG41" s="1"/>
  <c r="AA41"/>
  <c r="Z41"/>
  <c r="AB41" s="1"/>
  <c r="V41"/>
  <c r="U41"/>
  <c r="W41" s="1"/>
  <c r="Q41"/>
  <c r="P41"/>
  <c r="R41" s="1"/>
  <c r="BF40"/>
  <c r="BE40"/>
  <c r="BD40"/>
  <c r="AZ40"/>
  <c r="AY40"/>
  <c r="BA40" s="1"/>
  <c r="AU40"/>
  <c r="AT40"/>
  <c r="AV40" s="1"/>
  <c r="AP40"/>
  <c r="AO40"/>
  <c r="AQ40" s="1"/>
  <c r="AK40"/>
  <c r="AJ40"/>
  <c r="AL40" s="1"/>
  <c r="AF40"/>
  <c r="AE40"/>
  <c r="AG40" s="1"/>
  <c r="AA40"/>
  <c r="Z40"/>
  <c r="AB40" s="1"/>
  <c r="V40"/>
  <c r="U40"/>
  <c r="W40" s="1"/>
  <c r="Q40"/>
  <c r="P40"/>
  <c r="R40" s="1"/>
  <c r="L40"/>
  <c r="K40"/>
  <c r="M40" s="1"/>
  <c r="BF39"/>
  <c r="BE39"/>
  <c r="BD39"/>
  <c r="AZ39"/>
  <c r="AY39"/>
  <c r="BA39" s="1"/>
  <c r="AU39"/>
  <c r="AT39"/>
  <c r="AV39" s="1"/>
  <c r="AP39"/>
  <c r="AO39"/>
  <c r="AQ39" s="1"/>
  <c r="AK39"/>
  <c r="AJ39"/>
  <c r="AL39" s="1"/>
  <c r="AF39"/>
  <c r="AE39"/>
  <c r="AG39" s="1"/>
  <c r="AA39"/>
  <c r="Z39"/>
  <c r="AB39" s="1"/>
  <c r="V39"/>
  <c r="U39"/>
  <c r="W39" s="1"/>
  <c r="Q39"/>
  <c r="P39"/>
  <c r="R39" s="1"/>
  <c r="L39"/>
  <c r="K39"/>
  <c r="M39" s="1"/>
  <c r="BF38"/>
  <c r="BE38"/>
  <c r="BD38"/>
  <c r="AZ38"/>
  <c r="AY38"/>
  <c r="BA38" s="1"/>
  <c r="AU38"/>
  <c r="AT38"/>
  <c r="AV38" s="1"/>
  <c r="AP38"/>
  <c r="AO38"/>
  <c r="AQ38" s="1"/>
  <c r="AK38"/>
  <c r="AJ38"/>
  <c r="AL38" s="1"/>
  <c r="AF38"/>
  <c r="AE38"/>
  <c r="AG38" s="1"/>
  <c r="AA38"/>
  <c r="Z38"/>
  <c r="AB38" s="1"/>
  <c r="V38"/>
  <c r="U38"/>
  <c r="W38" s="1"/>
  <c r="Q38"/>
  <c r="P38"/>
  <c r="R38" s="1"/>
  <c r="L38"/>
  <c r="K38"/>
  <c r="M38" s="1"/>
  <c r="AU37"/>
  <c r="AT37"/>
  <c r="AV37" s="1"/>
  <c r="AP37"/>
  <c r="AO37"/>
  <c r="AQ37" s="1"/>
  <c r="AK37"/>
  <c r="AJ37"/>
  <c r="AL37" s="1"/>
  <c r="AF37"/>
  <c r="AE37"/>
  <c r="AG37" s="1"/>
  <c r="AA37"/>
  <c r="Z37"/>
  <c r="AB37" s="1"/>
  <c r="V37"/>
  <c r="U37"/>
  <c r="W37" s="1"/>
  <c r="Q37"/>
  <c r="P37"/>
  <c r="R37" s="1"/>
  <c r="L37"/>
  <c r="K37"/>
  <c r="M37" s="1"/>
  <c r="BF36"/>
  <c r="BE36"/>
  <c r="BD36"/>
  <c r="AZ36"/>
  <c r="AY36"/>
  <c r="BA36" s="1"/>
  <c r="AU36"/>
  <c r="AT36"/>
  <c r="AV36" s="1"/>
  <c r="AP36"/>
  <c r="AO36"/>
  <c r="AQ36" s="1"/>
  <c r="AK36"/>
  <c r="AJ36"/>
  <c r="AL36" s="1"/>
  <c r="V36"/>
  <c r="U36"/>
  <c r="W36" s="1"/>
  <c r="Q36"/>
  <c r="P36"/>
  <c r="R36" s="1"/>
  <c r="L36"/>
  <c r="K36"/>
  <c r="M36" s="1"/>
  <c r="BF35"/>
  <c r="BE35"/>
  <c r="BD35"/>
  <c r="AZ35"/>
  <c r="AY35"/>
  <c r="BA35" s="1"/>
  <c r="AU35"/>
  <c r="AT35"/>
  <c r="AV35" s="1"/>
  <c r="AP35"/>
  <c r="AO35"/>
  <c r="AQ35" s="1"/>
  <c r="AF35"/>
  <c r="AE35"/>
  <c r="AG35" s="1"/>
  <c r="AA35"/>
  <c r="Z35"/>
  <c r="AB35" s="1"/>
  <c r="Q35"/>
  <c r="P35"/>
  <c r="R35" s="1"/>
  <c r="L35"/>
  <c r="K35"/>
  <c r="M35" s="1"/>
  <c r="BF34"/>
  <c r="BE34"/>
  <c r="BD34"/>
  <c r="AZ34"/>
  <c r="AY34"/>
  <c r="BA34" s="1"/>
  <c r="AU34"/>
  <c r="AT34"/>
  <c r="AV34" s="1"/>
  <c r="AK34"/>
  <c r="AJ34"/>
  <c r="AL34" s="1"/>
  <c r="AF34"/>
  <c r="AE34"/>
  <c r="AG34" s="1"/>
  <c r="AA34"/>
  <c r="Z34"/>
  <c r="AB34" s="1"/>
  <c r="V34"/>
  <c r="U34"/>
  <c r="W34" s="1"/>
  <c r="L34"/>
  <c r="K34"/>
  <c r="M34" s="1"/>
  <c r="BF33"/>
  <c r="BE33"/>
  <c r="BD33"/>
  <c r="AZ33"/>
  <c r="AY33"/>
  <c r="BA33" s="1"/>
  <c r="AP33"/>
  <c r="AO33"/>
  <c r="AQ33" s="1"/>
  <c r="AK33"/>
  <c r="AJ33"/>
  <c r="AL33" s="1"/>
  <c r="AF33"/>
  <c r="AE33"/>
  <c r="AG33" s="1"/>
  <c r="AA33"/>
  <c r="Z33"/>
  <c r="AB33" s="1"/>
  <c r="V33"/>
  <c r="U33"/>
  <c r="W33" s="1"/>
  <c r="Q33"/>
  <c r="P33"/>
  <c r="R33" s="1"/>
  <c r="BF32"/>
  <c r="BE32"/>
  <c r="BD32"/>
  <c r="AZ32"/>
  <c r="AY32"/>
  <c r="BA32" s="1"/>
  <c r="AU32"/>
  <c r="AT32"/>
  <c r="AV32" s="1"/>
  <c r="AP32"/>
  <c r="AO32"/>
  <c r="AQ32" s="1"/>
  <c r="AK32"/>
  <c r="AJ32"/>
  <c r="AL32" s="1"/>
  <c r="AF32"/>
  <c r="AE32"/>
  <c r="AG32" s="1"/>
  <c r="AA32"/>
  <c r="Z32"/>
  <c r="AB32" s="1"/>
  <c r="V32"/>
  <c r="U32"/>
  <c r="W32" s="1"/>
  <c r="Q32"/>
  <c r="P32"/>
  <c r="R32" s="1"/>
  <c r="L32"/>
  <c r="K32"/>
  <c r="M32" s="1"/>
  <c r="BF31"/>
  <c r="BE31"/>
  <c r="BD31"/>
  <c r="AZ31"/>
  <c r="AY31"/>
  <c r="BA31" s="1"/>
  <c r="AU31"/>
  <c r="AT31"/>
  <c r="AV31" s="1"/>
  <c r="AP31"/>
  <c r="AO31"/>
  <c r="AQ31" s="1"/>
  <c r="AK31"/>
  <c r="AJ31"/>
  <c r="AL31" s="1"/>
  <c r="AF31"/>
  <c r="AE31"/>
  <c r="AG31" s="1"/>
  <c r="AA31"/>
  <c r="Z31"/>
  <c r="AB31" s="1"/>
  <c r="V31"/>
  <c r="U31"/>
  <c r="W31" s="1"/>
  <c r="Q31"/>
  <c r="P31"/>
  <c r="R31" s="1"/>
  <c r="L31"/>
  <c r="K31"/>
  <c r="M31" s="1"/>
  <c r="BF30"/>
  <c r="BE30"/>
  <c r="BD30"/>
  <c r="AZ30"/>
  <c r="AY30"/>
  <c r="BA30" s="1"/>
  <c r="AU30"/>
  <c r="AT30"/>
  <c r="AV30" s="1"/>
  <c r="AP30"/>
  <c r="AO30"/>
  <c r="AQ30" s="1"/>
  <c r="AK30"/>
  <c r="AJ30"/>
  <c r="AL30" s="1"/>
  <c r="AF30"/>
  <c r="AE30"/>
  <c r="AG30" s="1"/>
  <c r="AA30"/>
  <c r="Z30"/>
  <c r="AB30" s="1"/>
  <c r="V30"/>
  <c r="U30"/>
  <c r="W30" s="1"/>
  <c r="Q30"/>
  <c r="P30"/>
  <c r="R30" s="1"/>
  <c r="L30"/>
  <c r="K30"/>
  <c r="M30" s="1"/>
  <c r="AZ29"/>
  <c r="AY29"/>
  <c r="BA29" s="1"/>
  <c r="AU29"/>
  <c r="AT29"/>
  <c r="AV29" s="1"/>
  <c r="AP29"/>
  <c r="AO29"/>
  <c r="AQ29" s="1"/>
  <c r="AK29"/>
  <c r="AJ29"/>
  <c r="AL29" s="1"/>
  <c r="AA29"/>
  <c r="Z29"/>
  <c r="AB29" s="1"/>
  <c r="V29"/>
  <c r="U29"/>
  <c r="W29" s="1"/>
  <c r="Q29"/>
  <c r="P29"/>
  <c r="R29" s="1"/>
  <c r="L29"/>
  <c r="K29"/>
  <c r="M29" s="1"/>
  <c r="BF28"/>
  <c r="BE28"/>
  <c r="BD28"/>
  <c r="AZ28"/>
  <c r="AY28"/>
  <c r="BA28" s="1"/>
  <c r="AU28"/>
  <c r="AT28"/>
  <c r="AV28" s="1"/>
  <c r="AP28"/>
  <c r="AO28"/>
  <c r="AQ28" s="1"/>
  <c r="AF28"/>
  <c r="AE28"/>
  <c r="AG28" s="1"/>
  <c r="V28"/>
  <c r="U28"/>
  <c r="W28" s="1"/>
  <c r="Q28"/>
  <c r="P28"/>
  <c r="R28" s="1"/>
  <c r="L28"/>
  <c r="K28"/>
  <c r="M28" s="1"/>
  <c r="BF27"/>
  <c r="BE27"/>
  <c r="BD27"/>
  <c r="AZ27"/>
  <c r="AY27"/>
  <c r="BA27" s="1"/>
  <c r="AU27"/>
  <c r="AT27"/>
  <c r="AV27" s="1"/>
  <c r="AK27"/>
  <c r="AJ27"/>
  <c r="AL27" s="1"/>
  <c r="AF27"/>
  <c r="AE27"/>
  <c r="AG27" s="1"/>
  <c r="AA27"/>
  <c r="Z27"/>
  <c r="AB27" s="1"/>
  <c r="Q27"/>
  <c r="P27"/>
  <c r="R27" s="1"/>
  <c r="L27"/>
  <c r="K27"/>
  <c r="M27" s="1"/>
  <c r="BF26"/>
  <c r="BE26"/>
  <c r="BD26"/>
  <c r="AZ26"/>
  <c r="AY26"/>
  <c r="BA26" s="1"/>
  <c r="AP26"/>
  <c r="AO26"/>
  <c r="AQ26" s="1"/>
  <c r="AK26"/>
  <c r="AJ26"/>
  <c r="AL26" s="1"/>
  <c r="AF26"/>
  <c r="AE26"/>
  <c r="AG26" s="1"/>
  <c r="AA26"/>
  <c r="Z26"/>
  <c r="AB26" s="1"/>
  <c r="V26"/>
  <c r="U26"/>
  <c r="W26" s="1"/>
  <c r="L26"/>
  <c r="K26"/>
  <c r="M26" s="1"/>
  <c r="BF25"/>
  <c r="BE25"/>
  <c r="BD25"/>
  <c r="AU25"/>
  <c r="AT25"/>
  <c r="AV25" s="1"/>
  <c r="AP25"/>
  <c r="AO25"/>
  <c r="AQ25" s="1"/>
  <c r="AK25"/>
  <c r="AJ25"/>
  <c r="AL25" s="1"/>
  <c r="AF25"/>
  <c r="AE25"/>
  <c r="AG25" s="1"/>
  <c r="AA25"/>
  <c r="Z25"/>
  <c r="AB25" s="1"/>
  <c r="V25"/>
  <c r="U25"/>
  <c r="W25" s="1"/>
  <c r="Q25"/>
  <c r="P25"/>
  <c r="R25" s="1"/>
  <c r="BF24"/>
  <c r="BE24"/>
  <c r="BD24"/>
  <c r="AZ24"/>
  <c r="AY24"/>
  <c r="BA24" s="1"/>
  <c r="AU24"/>
  <c r="AT24"/>
  <c r="AV24" s="1"/>
  <c r="AP24"/>
  <c r="AO24"/>
  <c r="AQ24" s="1"/>
  <c r="AK24"/>
  <c r="AJ24"/>
  <c r="AL24" s="1"/>
  <c r="AF24"/>
  <c r="AE24"/>
  <c r="AG24" s="1"/>
  <c r="AA24"/>
  <c r="Z24"/>
  <c r="AB24" s="1"/>
  <c r="V24"/>
  <c r="U24"/>
  <c r="W24" s="1"/>
  <c r="Q24"/>
  <c r="P24"/>
  <c r="R24" s="1"/>
  <c r="L24"/>
  <c r="K24"/>
  <c r="M24" s="1"/>
  <c r="BF23"/>
  <c r="BE23"/>
  <c r="BD23"/>
  <c r="AZ23"/>
  <c r="AY23"/>
  <c r="BA23" s="1"/>
  <c r="AU23"/>
  <c r="AT23"/>
  <c r="AV23" s="1"/>
  <c r="AP23"/>
  <c r="AO23"/>
  <c r="AQ23" s="1"/>
  <c r="AK23"/>
  <c r="AJ23"/>
  <c r="AL23" s="1"/>
  <c r="AF23"/>
  <c r="AE23"/>
  <c r="AG23" s="1"/>
  <c r="AA23"/>
  <c r="Z23"/>
  <c r="AB23" s="1"/>
  <c r="V23"/>
  <c r="U23"/>
  <c r="W23" s="1"/>
  <c r="Q23"/>
  <c r="P23"/>
  <c r="R23" s="1"/>
  <c r="L23"/>
  <c r="K23"/>
  <c r="M23" s="1"/>
  <c r="BF22"/>
  <c r="BE22"/>
  <c r="BD22"/>
  <c r="AZ22"/>
  <c r="AY22"/>
  <c r="BA22" s="1"/>
  <c r="AU22"/>
  <c r="AT22"/>
  <c r="AV22" s="1"/>
  <c r="AP22"/>
  <c r="AO22"/>
  <c r="AQ22" s="1"/>
  <c r="AK22"/>
  <c r="AJ22"/>
  <c r="AL22" s="1"/>
  <c r="AF22"/>
  <c r="AE22"/>
  <c r="AG22" s="1"/>
  <c r="AA22"/>
  <c r="Z22"/>
  <c r="AB22" s="1"/>
  <c r="V22"/>
  <c r="U22"/>
  <c r="W22" s="1"/>
  <c r="Q22"/>
  <c r="P22"/>
  <c r="R22" s="1"/>
  <c r="L22"/>
  <c r="K22"/>
  <c r="M22" s="1"/>
  <c r="BF21"/>
  <c r="BE21"/>
  <c r="BD21"/>
  <c r="AZ21"/>
  <c r="AY21"/>
  <c r="BA21" s="1"/>
  <c r="AU21"/>
  <c r="AT21"/>
  <c r="AV21" s="1"/>
  <c r="AP21"/>
  <c r="AO21"/>
  <c r="AQ21" s="1"/>
  <c r="AA21"/>
  <c r="Z21"/>
  <c r="AB21" s="1"/>
  <c r="V21"/>
  <c r="U21"/>
  <c r="W21" s="1"/>
  <c r="Q21"/>
  <c r="P21"/>
  <c r="R21" s="1"/>
  <c r="L21"/>
  <c r="K21"/>
  <c r="M21" s="1"/>
  <c r="BF20"/>
  <c r="BE20"/>
  <c r="BD20"/>
  <c r="AZ20"/>
  <c r="AY20"/>
  <c r="BA20" s="1"/>
  <c r="AU20"/>
  <c r="AT20"/>
  <c r="AV20" s="1"/>
  <c r="AK20"/>
  <c r="AJ20"/>
  <c r="AL20" s="1"/>
  <c r="AF20"/>
  <c r="AE20"/>
  <c r="AG20" s="1"/>
  <c r="V20"/>
  <c r="U20"/>
  <c r="W20" s="1"/>
  <c r="Q20"/>
  <c r="P20"/>
  <c r="R20" s="1"/>
  <c r="L20"/>
  <c r="K20"/>
  <c r="M20" s="1"/>
  <c r="BF19"/>
  <c r="BE19"/>
  <c r="BD19"/>
  <c r="AZ19"/>
  <c r="AY19"/>
  <c r="BA19" s="1"/>
  <c r="AP19"/>
  <c r="AO19"/>
  <c r="AQ19" s="1"/>
  <c r="AK19"/>
  <c r="AJ19"/>
  <c r="AL19" s="1"/>
  <c r="AF19"/>
  <c r="AE19"/>
  <c r="AG19" s="1"/>
  <c r="AA19"/>
  <c r="Z19"/>
  <c r="AB19" s="1"/>
  <c r="Q19"/>
  <c r="P19"/>
  <c r="R19" s="1"/>
  <c r="L19"/>
  <c r="K19"/>
  <c r="M19" s="1"/>
  <c r="BF18"/>
  <c r="BE18"/>
  <c r="BD18"/>
  <c r="AU18"/>
  <c r="AT18"/>
  <c r="AV18" s="1"/>
  <c r="AP18"/>
  <c r="AO18"/>
  <c r="AQ18" s="1"/>
  <c r="AK18"/>
  <c r="AJ18"/>
  <c r="AL18" s="1"/>
  <c r="AF18"/>
  <c r="AE18"/>
  <c r="AG18" s="1"/>
  <c r="AA18"/>
  <c r="Z18"/>
  <c r="AB18" s="1"/>
  <c r="V18"/>
  <c r="U18"/>
  <c r="W18" s="1"/>
  <c r="L18"/>
  <c r="K18"/>
  <c r="M18" s="1"/>
  <c r="AZ17"/>
  <c r="AY17"/>
  <c r="AU17"/>
  <c r="AT17"/>
  <c r="AP17"/>
  <c r="AO17"/>
  <c r="AK17"/>
  <c r="AJ17"/>
  <c r="AF17"/>
  <c r="AE17"/>
  <c r="AA17"/>
  <c r="Z17"/>
  <c r="V17"/>
  <c r="U17"/>
  <c r="Q17"/>
  <c r="P17"/>
  <c r="C106" i="2" l="1"/>
  <c r="F67"/>
  <c r="C67"/>
  <c r="F10"/>
  <c r="C10"/>
  <c r="F95"/>
  <c r="C94"/>
  <c r="C95"/>
  <c r="F105"/>
  <c r="C105"/>
  <c r="F94"/>
  <c r="W17" i="1"/>
  <c r="AG17"/>
  <c r="AQ17"/>
  <c r="BA17"/>
  <c r="R17"/>
  <c r="AB17"/>
  <c r="AL17"/>
  <c r="AV17"/>
  <c r="V79" i="2" l="1"/>
  <c r="D85"/>
  <c r="E85"/>
  <c r="A85"/>
  <c r="A66"/>
  <c r="D66"/>
  <c r="E66"/>
  <c r="D20"/>
  <c r="E20"/>
  <c r="A20"/>
  <c r="D77"/>
  <c r="E77"/>
  <c r="D57"/>
  <c r="E57"/>
  <c r="A57"/>
  <c r="D47"/>
  <c r="E47"/>
  <c r="A47"/>
  <c r="E34"/>
  <c r="D34"/>
  <c r="A34"/>
  <c r="E76"/>
  <c r="D76"/>
  <c r="A76"/>
  <c r="E9"/>
  <c r="D9"/>
  <c r="A9"/>
  <c r="E56"/>
  <c r="D56"/>
  <c r="A56"/>
  <c r="L60"/>
  <c r="E36" i="1" s="1"/>
  <c r="E75" i="2"/>
  <c r="D75"/>
  <c r="A75"/>
  <c r="J14"/>
  <c r="E25" i="1" s="1"/>
  <c r="L14" i="2"/>
  <c r="C33" i="1" s="1"/>
  <c r="N14" i="2"/>
  <c r="E41" i="1" s="1"/>
  <c r="R14" i="2"/>
  <c r="E57" i="1" s="1"/>
  <c r="T14" i="2"/>
  <c r="C65" i="1" s="1"/>
  <c r="V14" i="2"/>
  <c r="E73" i="1" s="1"/>
  <c r="X14" i="2"/>
  <c r="C81" i="1" s="1"/>
  <c r="H109" i="2"/>
  <c r="E17" i="1" s="1"/>
  <c r="J98" i="2"/>
  <c r="C25" i="1" s="1"/>
  <c r="L88" i="2"/>
  <c r="E33" i="1" s="1"/>
  <c r="N79" i="2"/>
  <c r="C41" i="1" s="1"/>
  <c r="P70" i="2"/>
  <c r="E49" i="1" s="1"/>
  <c r="R60" i="2"/>
  <c r="C57" i="1" s="1"/>
  <c r="T51" i="2"/>
  <c r="E65" i="1" s="1"/>
  <c r="V41" i="2"/>
  <c r="C73" i="1" s="1"/>
  <c r="X27" i="2"/>
  <c r="E81" i="1" s="1"/>
  <c r="Z109" i="2"/>
  <c r="C89" i="1" s="1"/>
  <c r="AH70" i="2"/>
  <c r="C121" i="1" s="1"/>
  <c r="H27" i="2"/>
  <c r="C18" i="1" s="1"/>
  <c r="J27" i="2"/>
  <c r="E26" i="1" s="1"/>
  <c r="L27" i="2"/>
  <c r="C34" i="1" s="1"/>
  <c r="P27" i="2"/>
  <c r="C50" i="1" s="1"/>
  <c r="R27" i="2"/>
  <c r="E58" i="1" s="1"/>
  <c r="T27" i="2"/>
  <c r="C66" i="1" s="1"/>
  <c r="H98" i="2"/>
  <c r="E18" i="1" s="1"/>
  <c r="J88" i="2"/>
  <c r="C26" i="1" s="1"/>
  <c r="L79" i="2"/>
  <c r="E34" i="1" s="1"/>
  <c r="N70" i="2"/>
  <c r="C42" i="1" s="1"/>
  <c r="P60" i="2"/>
  <c r="E50" i="1" s="1"/>
  <c r="R51" i="2"/>
  <c r="C58" i="1" s="1"/>
  <c r="T41" i="2"/>
  <c r="E66" i="1" s="1"/>
  <c r="V109" i="2"/>
  <c r="E74" i="1" s="1"/>
  <c r="AF70" i="2"/>
  <c r="E114" i="1" s="1"/>
  <c r="AN109" i="2"/>
  <c r="C146" i="1" s="1"/>
  <c r="H41" i="2"/>
  <c r="C19" i="1" s="1"/>
  <c r="J41" i="2"/>
  <c r="E27" i="1" s="1"/>
  <c r="L41" i="2"/>
  <c r="C35" i="1" s="1"/>
  <c r="N41" i="2"/>
  <c r="E43" i="1" s="1"/>
  <c r="P41" i="2"/>
  <c r="C51" i="1" s="1"/>
  <c r="X41" i="2"/>
  <c r="E84" i="1" s="1"/>
  <c r="H88" i="2"/>
  <c r="E19" i="1" s="1"/>
  <c r="J79" i="2"/>
  <c r="C27" i="1" s="1"/>
  <c r="L70" i="2"/>
  <c r="E35" i="1" s="1"/>
  <c r="N60" i="2"/>
  <c r="C43" i="1" s="1"/>
  <c r="P51" i="2"/>
  <c r="E51" i="1" s="1"/>
  <c r="R109" i="2"/>
  <c r="E59" i="1" s="1"/>
  <c r="X98" i="2"/>
  <c r="C84" i="1" s="1"/>
  <c r="AD70" i="2"/>
  <c r="C107" i="1" s="1"/>
  <c r="AJ109" i="2"/>
  <c r="C131" i="1" s="1"/>
  <c r="H51" i="2"/>
  <c r="C20" i="1" s="1"/>
  <c r="L51" i="2"/>
  <c r="C36" i="1" s="1"/>
  <c r="V51" i="2"/>
  <c r="C75" i="1" s="1"/>
  <c r="X51" i="2"/>
  <c r="E83" i="1" s="1"/>
  <c r="H79" i="2"/>
  <c r="E20" i="1" s="1"/>
  <c r="J70" i="2"/>
  <c r="C28" i="1" s="1"/>
  <c r="N109" i="2"/>
  <c r="E44" i="1" s="1"/>
  <c r="V98" i="2"/>
  <c r="E75" i="1" s="1"/>
  <c r="X88" i="2"/>
  <c r="C83" i="1" s="1"/>
  <c r="AB70" i="2"/>
  <c r="E100" i="1" s="1"/>
  <c r="AF109" i="2"/>
  <c r="C116" i="1" s="1"/>
  <c r="T60" i="2"/>
  <c r="E67" i="1" s="1"/>
  <c r="V60" i="2"/>
  <c r="C76" i="1" s="1"/>
  <c r="X60" i="2"/>
  <c r="E82" i="1" s="1"/>
  <c r="H70" i="2"/>
  <c r="E21" i="1" s="1"/>
  <c r="J109" i="2"/>
  <c r="C29" i="1" s="1"/>
  <c r="T98" i="2"/>
  <c r="C67" i="1" s="1"/>
  <c r="V88" i="2"/>
  <c r="E76" i="1" s="1"/>
  <c r="X79" i="2"/>
  <c r="C82" i="1" s="1"/>
  <c r="Z70" i="2"/>
  <c r="C93" i="1" s="1"/>
  <c r="AB109" i="2"/>
  <c r="E101" i="1" s="1"/>
  <c r="R70" i="2"/>
  <c r="C60" i="1" s="1"/>
  <c r="T70" i="2"/>
  <c r="E68" i="1" s="1"/>
  <c r="V70" i="2"/>
  <c r="C77" i="1" s="1"/>
  <c r="X70" i="2"/>
  <c r="E85" i="1" s="1"/>
  <c r="AJ70" i="2"/>
  <c r="E132" i="1" s="1"/>
  <c r="AL70" i="2"/>
  <c r="C140" i="1" s="1"/>
  <c r="AN70" i="2"/>
  <c r="E149" i="1" s="1"/>
  <c r="AR70" i="2"/>
  <c r="C157" i="1" s="1"/>
  <c r="X109" i="2"/>
  <c r="C85" i="1" s="1"/>
  <c r="AR109" i="2"/>
  <c r="E157" i="1" s="1"/>
  <c r="P79" i="2"/>
  <c r="E52" i="1" s="1"/>
  <c r="R79" i="2"/>
  <c r="C61" i="1" s="1"/>
  <c r="P98" i="2"/>
  <c r="C52" i="1" s="1"/>
  <c r="R88" i="2"/>
  <c r="E61" i="1" s="1"/>
  <c r="T109" i="2"/>
  <c r="C69" i="1" s="1"/>
  <c r="AL109" i="2"/>
  <c r="E141" i="1" s="1"/>
  <c r="N88" i="2"/>
  <c r="C45" i="1" s="1"/>
  <c r="N98" i="2"/>
  <c r="E45" i="1" s="1"/>
  <c r="P109" i="2"/>
  <c r="C53" i="1" s="1"/>
  <c r="AH109" i="2"/>
  <c r="E125" i="1" s="1"/>
  <c r="L109" i="2"/>
  <c r="C37" i="1" s="1"/>
  <c r="AD109" i="2"/>
  <c r="E109" i="1" s="1"/>
  <c r="F23"/>
  <c r="F31" s="1"/>
  <c r="AD60" i="2"/>
  <c r="C108" i="1" s="1"/>
  <c r="Z79" i="2"/>
  <c r="C92" i="1" s="1"/>
  <c r="AF51" i="2"/>
  <c r="E116" i="1" s="1"/>
  <c r="AD51" i="2"/>
  <c r="E108" i="1" s="1"/>
  <c r="AB51" i="2"/>
  <c r="C100" i="1" s="1"/>
  <c r="Z51" i="2"/>
  <c r="E92" i="1" s="1"/>
  <c r="N51" i="2"/>
  <c r="C44" i="1" s="1"/>
  <c r="J51" i="2"/>
  <c r="E28" i="1" s="1"/>
  <c r="AR41" i="2"/>
  <c r="C156" i="1" s="1"/>
  <c r="AR98" i="2"/>
  <c r="E156" i="1" s="1"/>
  <c r="H14" i="2"/>
  <c r="C17" i="1" s="1"/>
  <c r="P14" i="2"/>
  <c r="C49" i="1" s="1"/>
  <c r="Z14" i="2"/>
  <c r="E89" i="1" s="1"/>
  <c r="AB14" i="2"/>
  <c r="C97" i="1" s="1"/>
  <c r="AD14" i="2"/>
  <c r="E105" i="1" s="1"/>
  <c r="AF14" i="2"/>
  <c r="C113" i="1" s="1"/>
  <c r="AH14" i="2"/>
  <c r="E121" i="1" s="1"/>
  <c r="AJ14" i="2"/>
  <c r="C129" i="1" s="1"/>
  <c r="AL14" i="2"/>
  <c r="E137" i="1" s="1"/>
  <c r="AN14" i="2"/>
  <c r="C145" i="1" s="1"/>
  <c r="AR14" i="2"/>
  <c r="E153" i="1" s="1"/>
  <c r="AB98" i="2"/>
  <c r="E97" i="1" s="1"/>
  <c r="AD88" i="2"/>
  <c r="C105" i="1" s="1"/>
  <c r="AF79" i="2"/>
  <c r="E113" i="1" s="1"/>
  <c r="AJ60" i="2"/>
  <c r="E129" i="1" s="1"/>
  <c r="AL51" i="2"/>
  <c r="C137" i="1" s="1"/>
  <c r="AN41" i="2"/>
  <c r="E145" i="1" s="1"/>
  <c r="AR27" i="2"/>
  <c r="C153" i="1" s="1"/>
  <c r="N27" i="2"/>
  <c r="E42" i="1" s="1"/>
  <c r="V27" i="2"/>
  <c r="C74" i="1" s="1"/>
  <c r="Z27" i="2"/>
  <c r="E90" i="1" s="1"/>
  <c r="AB27" i="2"/>
  <c r="C98" i="1" s="1"/>
  <c r="AD27" i="2"/>
  <c r="E106" i="1" s="1"/>
  <c r="AF27" i="2"/>
  <c r="C114" i="1" s="1"/>
  <c r="AH27" i="2"/>
  <c r="E122" i="1" s="1"/>
  <c r="AJ27" i="2"/>
  <c r="C130" i="1" s="1"/>
  <c r="AL27" i="2"/>
  <c r="E138" i="1" s="1"/>
  <c r="AN27" i="2"/>
  <c r="E146" i="1" s="1"/>
  <c r="Z98" i="2"/>
  <c r="C90" i="1" s="1"/>
  <c r="AB88" i="2"/>
  <c r="E98" i="1" s="1"/>
  <c r="AD79" i="2"/>
  <c r="C106" i="1" s="1"/>
  <c r="AH60" i="2"/>
  <c r="C122" i="1" s="1"/>
  <c r="AJ51" i="2"/>
  <c r="E130" i="1" s="1"/>
  <c r="AL41" i="2"/>
  <c r="C138" i="1" s="1"/>
  <c r="R41" i="2"/>
  <c r="C59" i="1" s="1"/>
  <c r="Z41" i="2"/>
  <c r="E91" i="1" s="1"/>
  <c r="AB41" i="2"/>
  <c r="C99" i="1" s="1"/>
  <c r="AD41" i="2"/>
  <c r="E107" i="1" s="1"/>
  <c r="AF41" i="2"/>
  <c r="C115" i="1" s="1"/>
  <c r="AH41" i="2"/>
  <c r="E123" i="1" s="1"/>
  <c r="AJ41" i="2"/>
  <c r="E131" i="1" s="1"/>
  <c r="Z88" i="2"/>
  <c r="C91" i="1" s="1"/>
  <c r="AB79" i="2"/>
  <c r="E99" i="1" s="1"/>
  <c r="AF60" i="2"/>
  <c r="E115" i="1" s="1"/>
  <c r="AH51" i="2"/>
  <c r="C123" i="1" s="1"/>
  <c r="H60" i="2"/>
  <c r="C21" i="1" s="1"/>
  <c r="J60" i="2"/>
  <c r="E29" i="1" s="1"/>
  <c r="Z60" i="2"/>
  <c r="E93" i="1" s="1"/>
  <c r="AB60" i="2"/>
  <c r="C101" i="1" s="1"/>
  <c r="AL60" i="2"/>
  <c r="C139" i="1" s="1"/>
  <c r="AN60" i="2"/>
  <c r="E148" i="1" s="1"/>
  <c r="AR60" i="2"/>
  <c r="C154" i="1" s="1"/>
  <c r="AL98" i="2"/>
  <c r="E139" i="1" s="1"/>
  <c r="AN88" i="2"/>
  <c r="C148" i="1" s="1"/>
  <c r="AR79" i="2"/>
  <c r="E154" i="1" s="1"/>
  <c r="R98" i="2"/>
  <c r="E60" i="1" s="1"/>
  <c r="T88" i="2"/>
  <c r="C68" i="1" s="1"/>
  <c r="E77"/>
  <c r="AJ98" i="2"/>
  <c r="C132" i="1" s="1"/>
  <c r="AL88" i="2"/>
  <c r="E140" i="1" s="1"/>
  <c r="AN79" i="2"/>
  <c r="C149" i="1" s="1"/>
  <c r="T79" i="2"/>
  <c r="E69" i="1" s="1"/>
  <c r="AH79" i="2"/>
  <c r="C124" i="1" s="1"/>
  <c r="AJ79" i="2"/>
  <c r="E133" i="1" s="1"/>
  <c r="AL79" i="2"/>
  <c r="C141" i="1" s="1"/>
  <c r="AH98" i="2"/>
  <c r="E124" i="1" s="1"/>
  <c r="AJ88" i="2"/>
  <c r="C133" i="1" s="1"/>
  <c r="P88" i="2"/>
  <c r="E53" i="1" s="1"/>
  <c r="AF88" i="2"/>
  <c r="E117" i="1" s="1"/>
  <c r="AH88" i="2"/>
  <c r="C125" i="1" s="1"/>
  <c r="AR88" i="2"/>
  <c r="E155" i="1" s="1"/>
  <c r="AF98" i="2"/>
  <c r="C117" i="1" s="1"/>
  <c r="AR51" i="2"/>
  <c r="C155" i="1" s="1"/>
  <c r="L98" i="2"/>
  <c r="E37" i="1" s="1"/>
  <c r="AD98" i="2"/>
  <c r="C109" i="1" s="1"/>
  <c r="AN98" i="2"/>
  <c r="C147" i="1" s="1"/>
  <c r="E147"/>
  <c r="E33" i="2"/>
  <c r="D33"/>
  <c r="A33"/>
  <c r="E84"/>
  <c r="D84"/>
  <c r="A84"/>
  <c r="A46"/>
  <c r="E46"/>
  <c r="D46"/>
  <c r="G2"/>
  <c r="AO2"/>
  <c r="A6"/>
  <c r="D6"/>
  <c r="E6"/>
  <c r="A7"/>
  <c r="E7"/>
  <c r="D7"/>
  <c r="A8"/>
  <c r="D8"/>
  <c r="E8"/>
  <c r="A12"/>
  <c r="D12"/>
  <c r="E12"/>
  <c r="A13"/>
  <c r="D13"/>
  <c r="E13"/>
  <c r="A14"/>
  <c r="U14"/>
  <c r="W14"/>
  <c r="Y14"/>
  <c r="AC14"/>
  <c r="AA14"/>
  <c r="AE14"/>
  <c r="AG14"/>
  <c r="AI14"/>
  <c r="AM14"/>
  <c r="AO14"/>
  <c r="AQ14"/>
  <c r="G14"/>
  <c r="I14"/>
  <c r="K14"/>
  <c r="M14"/>
  <c r="O14"/>
  <c r="Q14"/>
  <c r="S14"/>
  <c r="AK14"/>
  <c r="AP14"/>
  <c r="D15"/>
  <c r="C15" s="1"/>
  <c r="A16"/>
  <c r="D16"/>
  <c r="E16"/>
  <c r="A17"/>
  <c r="D17"/>
  <c r="E17"/>
  <c r="A18"/>
  <c r="D18"/>
  <c r="E18"/>
  <c r="A19"/>
  <c r="D19"/>
  <c r="E19"/>
  <c r="A25"/>
  <c r="D25"/>
  <c r="E25"/>
  <c r="A26"/>
  <c r="D26"/>
  <c r="E26"/>
  <c r="A27"/>
  <c r="U27"/>
  <c r="W27"/>
  <c r="Y27"/>
  <c r="AA27"/>
  <c r="AC27"/>
  <c r="AG27"/>
  <c r="AK27"/>
  <c r="AM27"/>
  <c r="AQ27"/>
  <c r="AE27"/>
  <c r="G27"/>
  <c r="I27"/>
  <c r="K27"/>
  <c r="M27"/>
  <c r="O27"/>
  <c r="Q27"/>
  <c r="S27"/>
  <c r="AI27"/>
  <c r="AO27"/>
  <c r="AP27"/>
  <c r="D28"/>
  <c r="C28" s="1"/>
  <c r="A29"/>
  <c r="D29"/>
  <c r="E29"/>
  <c r="A30"/>
  <c r="D30"/>
  <c r="E30"/>
  <c r="A31"/>
  <c r="D31"/>
  <c r="E31"/>
  <c r="A32"/>
  <c r="E32"/>
  <c r="D32"/>
  <c r="A39"/>
  <c r="D39"/>
  <c r="E39"/>
  <c r="A40"/>
  <c r="D40"/>
  <c r="E40"/>
  <c r="A41"/>
  <c r="U41"/>
  <c r="W41"/>
  <c r="Y41"/>
  <c r="AC41"/>
  <c r="AA41"/>
  <c r="AG41"/>
  <c r="AI41"/>
  <c r="AK41"/>
  <c r="AM41"/>
  <c r="AQ41"/>
  <c r="AE41"/>
  <c r="G41"/>
  <c r="I41"/>
  <c r="K41"/>
  <c r="M41"/>
  <c r="O41"/>
  <c r="Q41"/>
  <c r="S41"/>
  <c r="AO41"/>
  <c r="AP41"/>
  <c r="D42"/>
  <c r="C42" s="1"/>
  <c r="A43"/>
  <c r="E43"/>
  <c r="D43"/>
  <c r="A44"/>
  <c r="D44"/>
  <c r="E44"/>
  <c r="A45"/>
  <c r="E45"/>
  <c r="D45"/>
  <c r="A49"/>
  <c r="D49"/>
  <c r="E49"/>
  <c r="A50"/>
  <c r="D50"/>
  <c r="E50"/>
  <c r="A51"/>
  <c r="U51"/>
  <c r="W51"/>
  <c r="Y51"/>
  <c r="AA51"/>
  <c r="G51"/>
  <c r="I51"/>
  <c r="K51"/>
  <c r="M51"/>
  <c r="O51"/>
  <c r="Q51"/>
  <c r="S51"/>
  <c r="AI51"/>
  <c r="AE51"/>
  <c r="AG51"/>
  <c r="AC51"/>
  <c r="AK51"/>
  <c r="AM51"/>
  <c r="AO51"/>
  <c r="AQ51"/>
  <c r="AP51"/>
  <c r="D52"/>
  <c r="C52" s="1"/>
  <c r="A53"/>
  <c r="D53"/>
  <c r="E53"/>
  <c r="A54"/>
  <c r="D54"/>
  <c r="E54"/>
  <c r="A55"/>
  <c r="E55"/>
  <c r="D55"/>
  <c r="A58"/>
  <c r="D58"/>
  <c r="E58"/>
  <c r="A59"/>
  <c r="E59"/>
  <c r="D59"/>
  <c r="A60"/>
  <c r="U60"/>
  <c r="W60"/>
  <c r="Y60"/>
  <c r="AA60"/>
  <c r="AG60"/>
  <c r="AI60"/>
  <c r="AK60"/>
  <c r="AM60"/>
  <c r="AQ60"/>
  <c r="AE60"/>
  <c r="G60"/>
  <c r="I60"/>
  <c r="K60"/>
  <c r="M60"/>
  <c r="O60"/>
  <c r="Q60"/>
  <c r="S60"/>
  <c r="AC60"/>
  <c r="AO60"/>
  <c r="AP60"/>
  <c r="D61"/>
  <c r="C61" s="1"/>
  <c r="A62"/>
  <c r="D62"/>
  <c r="E62"/>
  <c r="A63"/>
  <c r="D63"/>
  <c r="E63"/>
  <c r="A64"/>
  <c r="D64"/>
  <c r="E64"/>
  <c r="A65"/>
  <c r="E65"/>
  <c r="D65"/>
  <c r="A68"/>
  <c r="D68"/>
  <c r="E68"/>
  <c r="A69"/>
  <c r="D69"/>
  <c r="E69"/>
  <c r="A70"/>
  <c r="U70"/>
  <c r="W70"/>
  <c r="Y70"/>
  <c r="AA70"/>
  <c r="AC70"/>
  <c r="AG70"/>
  <c r="AI70"/>
  <c r="AK70"/>
  <c r="AM70"/>
  <c r="AQ70"/>
  <c r="AE70"/>
  <c r="G70"/>
  <c r="I70"/>
  <c r="K70"/>
  <c r="M70"/>
  <c r="O70"/>
  <c r="Q70"/>
  <c r="S70"/>
  <c r="AO70"/>
  <c r="AP70"/>
  <c r="D71"/>
  <c r="C71" s="1"/>
  <c r="A72"/>
  <c r="D72"/>
  <c r="E72"/>
  <c r="A73"/>
  <c r="D73"/>
  <c r="E73"/>
  <c r="A74"/>
  <c r="E74"/>
  <c r="D74"/>
  <c r="A78"/>
  <c r="E78"/>
  <c r="D78"/>
  <c r="A79"/>
  <c r="U79"/>
  <c r="W79"/>
  <c r="Y79"/>
  <c r="AC79"/>
  <c r="AA79"/>
  <c r="AE79"/>
  <c r="AG79"/>
  <c r="AI79"/>
  <c r="AK79"/>
  <c r="AM79"/>
  <c r="AQ79"/>
  <c r="G79"/>
  <c r="I79"/>
  <c r="K79"/>
  <c r="M79"/>
  <c r="O79"/>
  <c r="Q79"/>
  <c r="S79"/>
  <c r="AO79"/>
  <c r="AP79"/>
  <c r="E80"/>
  <c r="D80"/>
  <c r="A81"/>
  <c r="E81"/>
  <c r="D81"/>
  <c r="A82"/>
  <c r="E82"/>
  <c r="D82"/>
  <c r="A83"/>
  <c r="D83"/>
  <c r="E83"/>
  <c r="A86"/>
  <c r="D86"/>
  <c r="E86"/>
  <c r="A87"/>
  <c r="D87"/>
  <c r="E87"/>
  <c r="A88"/>
  <c r="U88"/>
  <c r="W88"/>
  <c r="Y88"/>
  <c r="AC88"/>
  <c r="AA88"/>
  <c r="AE88"/>
  <c r="AG88"/>
  <c r="AI88"/>
  <c r="AK88"/>
  <c r="AM88"/>
  <c r="G88"/>
  <c r="I88"/>
  <c r="K88"/>
  <c r="M88"/>
  <c r="O88"/>
  <c r="Q88"/>
  <c r="S88"/>
  <c r="AO88"/>
  <c r="AQ88"/>
  <c r="AP88"/>
  <c r="D89"/>
  <c r="C89" s="1"/>
  <c r="A90"/>
  <c r="D90"/>
  <c r="E90"/>
  <c r="A91"/>
  <c r="D91"/>
  <c r="E91"/>
  <c r="A92"/>
  <c r="D92"/>
  <c r="E92"/>
  <c r="A93"/>
  <c r="D93"/>
  <c r="E93"/>
  <c r="A96"/>
  <c r="D96"/>
  <c r="E96"/>
  <c r="A97"/>
  <c r="D97"/>
  <c r="E97"/>
  <c r="A98"/>
  <c r="U98"/>
  <c r="W98"/>
  <c r="Y98"/>
  <c r="AC98"/>
  <c r="AA98"/>
  <c r="AE98"/>
  <c r="AG98"/>
  <c r="AI98"/>
  <c r="AK98"/>
  <c r="AQ98"/>
  <c r="G98"/>
  <c r="I98"/>
  <c r="K98"/>
  <c r="M98"/>
  <c r="O98"/>
  <c r="Q98"/>
  <c r="S98"/>
  <c r="AM98"/>
  <c r="AO98"/>
  <c r="AP98"/>
  <c r="D99"/>
  <c r="C99" s="1"/>
  <c r="A100"/>
  <c r="D100"/>
  <c r="E100"/>
  <c r="A101"/>
  <c r="D101"/>
  <c r="E101"/>
  <c r="A102"/>
  <c r="D102"/>
  <c r="E102"/>
  <c r="A103"/>
  <c r="E103"/>
  <c r="D103"/>
  <c r="A104"/>
  <c r="E104"/>
  <c r="D104"/>
  <c r="A107"/>
  <c r="D107"/>
  <c r="E107"/>
  <c r="A108"/>
  <c r="D108"/>
  <c r="E108"/>
  <c r="A109"/>
  <c r="U109"/>
  <c r="W109"/>
  <c r="Y109"/>
  <c r="AC109"/>
  <c r="AA109"/>
  <c r="AG109"/>
  <c r="AI109"/>
  <c r="AK109"/>
  <c r="AM109"/>
  <c r="AQ109"/>
  <c r="G109"/>
  <c r="I109"/>
  <c r="K109"/>
  <c r="M109"/>
  <c r="O109"/>
  <c r="Q109"/>
  <c r="S109"/>
  <c r="AE109"/>
  <c r="AO109"/>
  <c r="AP109"/>
  <c r="B17" i="1"/>
  <c r="F17"/>
  <c r="B18"/>
  <c r="F18"/>
  <c r="B19"/>
  <c r="F19"/>
  <c r="B20"/>
  <c r="F20"/>
  <c r="B21"/>
  <c r="F21"/>
  <c r="B25"/>
  <c r="F25"/>
  <c r="B26"/>
  <c r="F26"/>
  <c r="B27"/>
  <c r="F27"/>
  <c r="B28"/>
  <c r="F28"/>
  <c r="B29"/>
  <c r="F29"/>
  <c r="B33"/>
  <c r="F33"/>
  <c r="B34"/>
  <c r="F34"/>
  <c r="B35"/>
  <c r="F35"/>
  <c r="B36"/>
  <c r="F36"/>
  <c r="B37"/>
  <c r="F37"/>
  <c r="B41"/>
  <c r="F41"/>
  <c r="B42"/>
  <c r="F42"/>
  <c r="B43"/>
  <c r="F43"/>
  <c r="B44"/>
  <c r="F44"/>
  <c r="B45"/>
  <c r="F45"/>
  <c r="B49"/>
  <c r="F49"/>
  <c r="B50"/>
  <c r="F50"/>
  <c r="B51"/>
  <c r="F51"/>
  <c r="B52"/>
  <c r="F52"/>
  <c r="B53"/>
  <c r="F53"/>
  <c r="B57"/>
  <c r="F57"/>
  <c r="B58"/>
  <c r="F58"/>
  <c r="B59"/>
  <c r="F59"/>
  <c r="B60"/>
  <c r="F60"/>
  <c r="B61"/>
  <c r="F61"/>
  <c r="B65"/>
  <c r="F65"/>
  <c r="B66"/>
  <c r="F66"/>
  <c r="B67"/>
  <c r="F67"/>
  <c r="B68"/>
  <c r="F68"/>
  <c r="B69"/>
  <c r="F69"/>
  <c r="B73"/>
  <c r="F73"/>
  <c r="B74"/>
  <c r="F74"/>
  <c r="B75"/>
  <c r="F75"/>
  <c r="B76"/>
  <c r="F76"/>
  <c r="B77"/>
  <c r="F77"/>
  <c r="B81"/>
  <c r="F81"/>
  <c r="B82"/>
  <c r="F82"/>
  <c r="B83"/>
  <c r="F83"/>
  <c r="B84"/>
  <c r="F84"/>
  <c r="B85"/>
  <c r="F85"/>
  <c r="B89"/>
  <c r="F89"/>
  <c r="B90"/>
  <c r="F90"/>
  <c r="B91"/>
  <c r="F91"/>
  <c r="B92"/>
  <c r="F92"/>
  <c r="B93"/>
  <c r="F93"/>
  <c r="B97"/>
  <c r="F97"/>
  <c r="B98"/>
  <c r="F98"/>
  <c r="B99"/>
  <c r="F99"/>
  <c r="B100"/>
  <c r="F100"/>
  <c r="B101"/>
  <c r="F101"/>
  <c r="B105"/>
  <c r="F105"/>
  <c r="B106"/>
  <c r="F106"/>
  <c r="B107"/>
  <c r="F107"/>
  <c r="B108"/>
  <c r="F108"/>
  <c r="B109"/>
  <c r="F109"/>
  <c r="B113"/>
  <c r="F113"/>
  <c r="B114"/>
  <c r="F114"/>
  <c r="B115"/>
  <c r="F115"/>
  <c r="B116"/>
  <c r="F116"/>
  <c r="B117"/>
  <c r="F117"/>
  <c r="B121"/>
  <c r="F121"/>
  <c r="B122"/>
  <c r="F122"/>
  <c r="B123"/>
  <c r="F123"/>
  <c r="B124"/>
  <c r="F124"/>
  <c r="B125"/>
  <c r="F125"/>
  <c r="B129"/>
  <c r="F129"/>
  <c r="B130"/>
  <c r="F130"/>
  <c r="B131"/>
  <c r="F131"/>
  <c r="B132"/>
  <c r="F132"/>
  <c r="B133"/>
  <c r="F133"/>
  <c r="B137"/>
  <c r="F137"/>
  <c r="B138"/>
  <c r="F138"/>
  <c r="B139"/>
  <c r="F139"/>
  <c r="F140"/>
  <c r="B141"/>
  <c r="F141"/>
  <c r="B145"/>
  <c r="F145"/>
  <c r="B146"/>
  <c r="F146"/>
  <c r="B147"/>
  <c r="F147"/>
  <c r="B148"/>
  <c r="F148"/>
  <c r="B149"/>
  <c r="F149"/>
  <c r="B153"/>
  <c r="F153"/>
  <c r="B154"/>
  <c r="F154"/>
  <c r="B155"/>
  <c r="F155"/>
  <c r="B156"/>
  <c r="F156"/>
  <c r="B157"/>
  <c r="F157"/>
  <c r="A162"/>
  <c r="A163"/>
  <c r="A164"/>
  <c r="A168"/>
  <c r="A165"/>
  <c r="A171"/>
  <c r="A166"/>
  <c r="A170"/>
  <c r="A169"/>
  <c r="A167"/>
  <c r="C58" i="2"/>
  <c r="F57"/>
  <c r="C76"/>
  <c r="F87"/>
  <c r="C26"/>
  <c r="C6" l="1"/>
  <c r="F12"/>
  <c r="C56"/>
  <c r="F77"/>
  <c r="F50"/>
  <c r="C31"/>
  <c r="F8"/>
  <c r="E109"/>
  <c r="X147" i="1"/>
  <c r="AX147"/>
  <c r="AW109"/>
  <c r="BC109"/>
  <c r="X155"/>
  <c r="AS155"/>
  <c r="AR155"/>
  <c r="Y155"/>
  <c r="AR117"/>
  <c r="AX117"/>
  <c r="AR133"/>
  <c r="AN133"/>
  <c r="AM141"/>
  <c r="BC141"/>
  <c r="AX124"/>
  <c r="AM124"/>
  <c r="AM149"/>
  <c r="AI149"/>
  <c r="AI132"/>
  <c r="AW132"/>
  <c r="AR68"/>
  <c r="AI68"/>
  <c r="AD154"/>
  <c r="AM154"/>
  <c r="AW139"/>
  <c r="AD139"/>
  <c r="AS148"/>
  <c r="AC148"/>
  <c r="BC101"/>
  <c r="AC101"/>
  <c r="X123"/>
  <c r="T123"/>
  <c r="T99"/>
  <c r="AM99"/>
  <c r="BC131"/>
  <c r="S131"/>
  <c r="AD115"/>
  <c r="S115"/>
  <c r="AN99"/>
  <c r="S99"/>
  <c r="S59"/>
  <c r="BC59"/>
  <c r="X130"/>
  <c r="O130"/>
  <c r="O106"/>
  <c r="AM106"/>
  <c r="AW90"/>
  <c r="O90"/>
  <c r="T138"/>
  <c r="N138"/>
  <c r="AD122"/>
  <c r="N122"/>
  <c r="AN106"/>
  <c r="N106"/>
  <c r="N90"/>
  <c r="AX90"/>
  <c r="AI42"/>
  <c r="N42"/>
  <c r="J145"/>
  <c r="S145"/>
  <c r="J129"/>
  <c r="AC129"/>
  <c r="AR105"/>
  <c r="J105"/>
  <c r="I153"/>
  <c r="O153"/>
  <c r="I137"/>
  <c r="Y137"/>
  <c r="I121"/>
  <c r="AI121"/>
  <c r="I105"/>
  <c r="AS105"/>
  <c r="I89"/>
  <c r="BC89"/>
  <c r="AX156"/>
  <c r="S156"/>
  <c r="X100"/>
  <c r="AI100"/>
  <c r="X116"/>
  <c r="BC116"/>
  <c r="Y108"/>
  <c r="AC108"/>
  <c r="BB109"/>
  <c r="AX109"/>
  <c r="BB125"/>
  <c r="AS125"/>
  <c r="AS45"/>
  <c r="AW45"/>
  <c r="BB141"/>
  <c r="AN141"/>
  <c r="AN61"/>
  <c r="AR61"/>
  <c r="AS61"/>
  <c r="AM61"/>
  <c r="BB157"/>
  <c r="AI157"/>
  <c r="AH157"/>
  <c r="BC157"/>
  <c r="AS140"/>
  <c r="AH140"/>
  <c r="BC85"/>
  <c r="AH85"/>
  <c r="AN77"/>
  <c r="AH77"/>
  <c r="AH60"/>
  <c r="AX60"/>
  <c r="AD93"/>
  <c r="AH93"/>
  <c r="AR76"/>
  <c r="AD76"/>
  <c r="AC82"/>
  <c r="AN82"/>
  <c r="AX67"/>
  <c r="AC67"/>
  <c r="AH100"/>
  <c r="Y100"/>
  <c r="Y75"/>
  <c r="AW75"/>
  <c r="AS83"/>
  <c r="X83"/>
  <c r="T131"/>
  <c r="BB131"/>
  <c r="AW84"/>
  <c r="T84"/>
  <c r="T51"/>
  <c r="X51"/>
  <c r="T35"/>
  <c r="AH35"/>
  <c r="AR19"/>
  <c r="T19"/>
  <c r="Y51"/>
  <c r="S51"/>
  <c r="AI35"/>
  <c r="S35"/>
  <c r="S19"/>
  <c r="AS19"/>
  <c r="AH114"/>
  <c r="O114"/>
  <c r="S66"/>
  <c r="O66"/>
  <c r="AC50"/>
  <c r="O50"/>
  <c r="Y58"/>
  <c r="N58"/>
  <c r="BB89"/>
  <c r="J89"/>
  <c r="S73"/>
  <c r="J73"/>
  <c r="AC57"/>
  <c r="J57"/>
  <c r="O81"/>
  <c r="I81"/>
  <c r="Y65"/>
  <c r="I65"/>
  <c r="AW147"/>
  <c r="Y147"/>
  <c r="AW117"/>
  <c r="AS117"/>
  <c r="AR125"/>
  <c r="BC125"/>
  <c r="BC53"/>
  <c r="AR53"/>
  <c r="AN124"/>
  <c r="AW124"/>
  <c r="AM133"/>
  <c r="AS133"/>
  <c r="BC69"/>
  <c r="AM69"/>
  <c r="AI140"/>
  <c r="AR140"/>
  <c r="AI77"/>
  <c r="AM77"/>
  <c r="AW60"/>
  <c r="AI60"/>
  <c r="AD148"/>
  <c r="AR148"/>
  <c r="AN154"/>
  <c r="AC154"/>
  <c r="AC139"/>
  <c r="AX139"/>
  <c r="AI93"/>
  <c r="AC93"/>
  <c r="T115"/>
  <c r="AC115"/>
  <c r="T91"/>
  <c r="AR91"/>
  <c r="S123"/>
  <c r="Y123"/>
  <c r="S107"/>
  <c r="AI107"/>
  <c r="AS91"/>
  <c r="S91"/>
  <c r="O138"/>
  <c r="S138"/>
  <c r="O122"/>
  <c r="AC122"/>
  <c r="AR98"/>
  <c r="O98"/>
  <c r="N146"/>
  <c r="BC146"/>
  <c r="N130"/>
  <c r="Y130"/>
  <c r="N114"/>
  <c r="AI114"/>
  <c r="N98"/>
  <c r="AS98"/>
  <c r="BC74"/>
  <c r="N74"/>
  <c r="N153"/>
  <c r="J153"/>
  <c r="X137"/>
  <c r="J137"/>
  <c r="J113"/>
  <c r="AM113"/>
  <c r="J97"/>
  <c r="AW97"/>
  <c r="T145"/>
  <c r="I145"/>
  <c r="AD129"/>
  <c r="I129"/>
  <c r="AN113"/>
  <c r="I113"/>
  <c r="AX97"/>
  <c r="I97"/>
  <c r="AI49"/>
  <c r="I49"/>
  <c r="T156"/>
  <c r="AW156"/>
  <c r="X92"/>
  <c r="AN92"/>
  <c r="AD108"/>
  <c r="X108"/>
  <c r="AM92"/>
  <c r="Y92"/>
  <c r="AS53"/>
  <c r="BB53"/>
  <c r="AX45"/>
  <c r="AR45"/>
  <c r="AN69"/>
  <c r="BB69"/>
  <c r="AW52"/>
  <c r="AN52"/>
  <c r="AM52"/>
  <c r="AX52"/>
  <c r="AI85"/>
  <c r="BB85"/>
  <c r="AH149"/>
  <c r="AN149"/>
  <c r="AX132"/>
  <c r="AH132"/>
  <c r="AH68"/>
  <c r="AS68"/>
  <c r="AD101"/>
  <c r="BB101"/>
  <c r="AM82"/>
  <c r="AD82"/>
  <c r="AD67"/>
  <c r="AW67"/>
  <c r="AC76"/>
  <c r="AS76"/>
  <c r="BB116"/>
  <c r="Y116"/>
  <c r="Y83"/>
  <c r="AR83"/>
  <c r="Y20"/>
  <c r="AM20"/>
  <c r="AX75"/>
  <c r="X75"/>
  <c r="AN20"/>
  <c r="X20"/>
  <c r="AH107"/>
  <c r="T107"/>
  <c r="BB59"/>
  <c r="T59"/>
  <c r="AC43"/>
  <c r="T43"/>
  <c r="AM27"/>
  <c r="T27"/>
  <c r="S84"/>
  <c r="AX84"/>
  <c r="S43"/>
  <c r="AD43"/>
  <c r="S27"/>
  <c r="AN27"/>
  <c r="BB146"/>
  <c r="O146"/>
  <c r="O74"/>
  <c r="BB74"/>
  <c r="O58"/>
  <c r="X58"/>
  <c r="O42"/>
  <c r="AH42"/>
  <c r="N66"/>
  <c r="T66"/>
  <c r="N50"/>
  <c r="AD50"/>
  <c r="AH121"/>
  <c r="J121"/>
  <c r="J81"/>
  <c r="N81"/>
  <c r="J65"/>
  <c r="X65"/>
  <c r="J49"/>
  <c r="AH49"/>
  <c r="I73"/>
  <c r="T73"/>
  <c r="I57"/>
  <c r="AD57"/>
  <c r="J17"/>
  <c r="BB17"/>
  <c r="I17"/>
  <c r="BC17"/>
  <c r="AX25"/>
  <c r="I25"/>
  <c r="BC29"/>
  <c r="AC29"/>
  <c r="F19" i="2"/>
  <c r="N26" i="1"/>
  <c r="AS26"/>
  <c r="AR26"/>
  <c r="O26"/>
  <c r="F85" i="2"/>
  <c r="J33" i="1"/>
  <c r="AR33"/>
  <c r="C81" i="2"/>
  <c r="I33" i="1"/>
  <c r="AS33"/>
  <c r="F13" i="2"/>
  <c r="AN41" i="1"/>
  <c r="I41"/>
  <c r="J41"/>
  <c r="AM41"/>
  <c r="AN34"/>
  <c r="N34"/>
  <c r="O34"/>
  <c r="AM34"/>
  <c r="AW37"/>
  <c r="BC37"/>
  <c r="BB37"/>
  <c r="AX37"/>
  <c r="Y44"/>
  <c r="BB44"/>
  <c r="X44"/>
  <c r="BC44"/>
  <c r="AD36"/>
  <c r="X36"/>
  <c r="Y36"/>
  <c r="AC36"/>
  <c r="AD29"/>
  <c r="BB29"/>
  <c r="D109" i="2"/>
  <c r="J25" i="1"/>
  <c r="AW25"/>
  <c r="Y28"/>
  <c r="AH28"/>
  <c r="X28"/>
  <c r="AI28"/>
  <c r="O18"/>
  <c r="AW18"/>
  <c r="N18"/>
  <c r="AX18"/>
  <c r="F16" i="2"/>
  <c r="AH21" i="1"/>
  <c r="AD21"/>
  <c r="AI21"/>
  <c r="AC21"/>
  <c r="C49" i="2"/>
  <c r="C44"/>
  <c r="F43"/>
  <c r="C19"/>
  <c r="F65"/>
  <c r="F74"/>
  <c r="F18"/>
  <c r="D41"/>
  <c r="C30"/>
  <c r="C7"/>
  <c r="F58"/>
  <c r="F82"/>
  <c r="C18"/>
  <c r="E51"/>
  <c r="C25"/>
  <c r="F25"/>
  <c r="F39"/>
  <c r="F90"/>
  <c r="C73"/>
  <c r="C77"/>
  <c r="C85"/>
  <c r="F55"/>
  <c r="C53"/>
  <c r="F68"/>
  <c r="C82"/>
  <c r="F81"/>
  <c r="C17"/>
  <c r="C59"/>
  <c r="F6"/>
  <c r="C8"/>
  <c r="E60"/>
  <c r="E41"/>
  <c r="C12"/>
  <c r="F46"/>
  <c r="C75"/>
  <c r="F56"/>
  <c r="F9"/>
  <c r="F76"/>
  <c r="C46"/>
  <c r="F30"/>
  <c r="F80"/>
  <c r="C69"/>
  <c r="C43"/>
  <c r="C80"/>
  <c r="F59"/>
  <c r="F53"/>
  <c r="C66"/>
  <c r="C29"/>
  <c r="E70"/>
  <c r="F66"/>
  <c r="E98"/>
  <c r="F92"/>
  <c r="C92"/>
  <c r="F7"/>
  <c r="C55"/>
  <c r="F20"/>
  <c r="F63"/>
  <c r="E79"/>
  <c r="C72"/>
  <c r="E14"/>
  <c r="F54"/>
  <c r="C57"/>
  <c r="F108"/>
  <c r="F107"/>
  <c r="C104"/>
  <c r="F103"/>
  <c r="F102"/>
  <c r="F101"/>
  <c r="F100"/>
  <c r="F69"/>
  <c r="F26"/>
  <c r="F33"/>
  <c r="C47"/>
  <c r="D27"/>
  <c r="F86"/>
  <c r="C9"/>
  <c r="D14"/>
  <c r="C20"/>
  <c r="C68"/>
  <c r="C65"/>
  <c r="C64"/>
  <c r="F34"/>
  <c r="D51"/>
  <c r="C108"/>
  <c r="F104"/>
  <c r="C102"/>
  <c r="C100"/>
  <c r="F97"/>
  <c r="C93"/>
  <c r="C87"/>
  <c r="D79"/>
  <c r="D60"/>
  <c r="C50"/>
  <c r="F49"/>
  <c r="C45"/>
  <c r="F40"/>
  <c r="F31"/>
  <c r="E27"/>
  <c r="C16"/>
  <c r="C13"/>
  <c r="C33"/>
  <c r="F75"/>
  <c r="C34"/>
  <c r="F78"/>
  <c r="C78"/>
  <c r="C74"/>
  <c r="F73"/>
  <c r="F72"/>
  <c r="C40"/>
  <c r="C39"/>
  <c r="F32"/>
  <c r="C32"/>
  <c r="F84"/>
  <c r="D88"/>
  <c r="C86"/>
  <c r="F83"/>
  <c r="E88"/>
  <c r="C83"/>
  <c r="F29"/>
  <c r="F64"/>
  <c r="F62"/>
  <c r="C63"/>
  <c r="C62"/>
  <c r="D70"/>
  <c r="C107"/>
  <c r="C103"/>
  <c r="C101"/>
  <c r="F45"/>
  <c r="F44"/>
  <c r="C54"/>
  <c r="F96"/>
  <c r="F17"/>
  <c r="C91"/>
  <c r="C90"/>
  <c r="D98"/>
  <c r="F39" i="1"/>
  <c r="F47" s="1"/>
  <c r="F55" s="1"/>
  <c r="K2" i="2"/>
  <c r="I2"/>
  <c r="F47"/>
  <c r="C84"/>
  <c r="C97"/>
  <c r="F93"/>
  <c r="C96"/>
  <c r="F91"/>
  <c r="C109" l="1"/>
  <c r="BD101" i="1"/>
  <c r="BD85"/>
  <c r="Z108"/>
  <c r="AB108" s="1"/>
  <c r="C70" i="2"/>
  <c r="AT83" i="1"/>
  <c r="BF125"/>
  <c r="AO61"/>
  <c r="AQ61" s="1"/>
  <c r="AY67"/>
  <c r="BA67" s="1"/>
  <c r="BF157"/>
  <c r="P106"/>
  <c r="R106" s="1"/>
  <c r="K57"/>
  <c r="M57" s="1"/>
  <c r="K73"/>
  <c r="AJ121"/>
  <c r="AL121" s="1"/>
  <c r="AJ107"/>
  <c r="AL107" s="1"/>
  <c r="BD116"/>
  <c r="AE76"/>
  <c r="AG76" s="1"/>
  <c r="AJ149"/>
  <c r="AL149" s="1"/>
  <c r="P114"/>
  <c r="R114" s="1"/>
  <c r="BD109"/>
  <c r="AY60"/>
  <c r="BA60" s="1"/>
  <c r="AJ100"/>
  <c r="AL100" s="1"/>
  <c r="AH159"/>
  <c r="F163" s="1"/>
  <c r="AW159"/>
  <c r="F171" s="1"/>
  <c r="AN159"/>
  <c r="I159"/>
  <c r="F162" s="1"/>
  <c r="AR159"/>
  <c r="F170" s="1"/>
  <c r="L65"/>
  <c r="P50"/>
  <c r="R50" s="1"/>
  <c r="Q50"/>
  <c r="P66"/>
  <c r="R66" s="1"/>
  <c r="Q66"/>
  <c r="BE146"/>
  <c r="BD146"/>
  <c r="V27"/>
  <c r="U27"/>
  <c r="W27" s="1"/>
  <c r="V43"/>
  <c r="U43"/>
  <c r="W43" s="1"/>
  <c r="U84"/>
  <c r="W84" s="1"/>
  <c r="V84"/>
  <c r="AP27"/>
  <c r="AO27"/>
  <c r="AQ27" s="1"/>
  <c r="AF43"/>
  <c r="AE43"/>
  <c r="AG43" s="1"/>
  <c r="BF59"/>
  <c r="BE59"/>
  <c r="BD59"/>
  <c r="AZ75"/>
  <c r="AA83"/>
  <c r="AF67"/>
  <c r="AO82"/>
  <c r="AQ82" s="1"/>
  <c r="AP82"/>
  <c r="AJ68"/>
  <c r="AL68" s="1"/>
  <c r="AK68"/>
  <c r="AK85"/>
  <c r="AP52"/>
  <c r="AO52"/>
  <c r="AQ52" s="1"/>
  <c r="AZ52"/>
  <c r="AY52"/>
  <c r="BA52" s="1"/>
  <c r="AP69"/>
  <c r="AO92"/>
  <c r="AQ92" s="1"/>
  <c r="AP92"/>
  <c r="AA137"/>
  <c r="Z137"/>
  <c r="AB137" s="1"/>
  <c r="Q153"/>
  <c r="P153"/>
  <c r="R153" s="1"/>
  <c r="Q98"/>
  <c r="P98"/>
  <c r="R98" s="1"/>
  <c r="Q130"/>
  <c r="P130"/>
  <c r="R130" s="1"/>
  <c r="Q146"/>
  <c r="P146"/>
  <c r="R146" s="1"/>
  <c r="AU98"/>
  <c r="AT98"/>
  <c r="AV98" s="1"/>
  <c r="Q122"/>
  <c r="U107"/>
  <c r="W107" s="1"/>
  <c r="V107"/>
  <c r="U123"/>
  <c r="W123" s="1"/>
  <c r="V123"/>
  <c r="AE139"/>
  <c r="AG139" s="1"/>
  <c r="AF139"/>
  <c r="AO133"/>
  <c r="AQ133" s="1"/>
  <c r="AP133"/>
  <c r="AU125"/>
  <c r="AT125"/>
  <c r="AV125" s="1"/>
  <c r="AY117"/>
  <c r="BA117" s="1"/>
  <c r="AZ117"/>
  <c r="AY147"/>
  <c r="BA147" s="1"/>
  <c r="AZ147"/>
  <c r="BE89"/>
  <c r="BD89"/>
  <c r="AF50"/>
  <c r="AE50"/>
  <c r="AG50" s="1"/>
  <c r="S159"/>
  <c r="F168" s="1"/>
  <c r="V19"/>
  <c r="U19"/>
  <c r="AU19"/>
  <c r="AT19"/>
  <c r="AV19" s="1"/>
  <c r="AY84"/>
  <c r="BA84" s="1"/>
  <c r="AZ84"/>
  <c r="AU83"/>
  <c r="AV83"/>
  <c r="AZ67"/>
  <c r="AE82"/>
  <c r="AG82" s="1"/>
  <c r="AF82"/>
  <c r="AT76"/>
  <c r="AV76" s="1"/>
  <c r="AU76"/>
  <c r="AJ60"/>
  <c r="AL60" s="1"/>
  <c r="AK60"/>
  <c r="BE85"/>
  <c r="BF85"/>
  <c r="AK157"/>
  <c r="AJ157"/>
  <c r="AL157" s="1"/>
  <c r="BE157"/>
  <c r="BD157"/>
  <c r="AP61"/>
  <c r="BE141"/>
  <c r="BD141"/>
  <c r="BE125"/>
  <c r="BD125"/>
  <c r="AA108"/>
  <c r="K89"/>
  <c r="M89" s="1"/>
  <c r="L89"/>
  <c r="K105"/>
  <c r="M105" s="1"/>
  <c r="L105"/>
  <c r="K121"/>
  <c r="M121" s="1"/>
  <c r="L121"/>
  <c r="K137"/>
  <c r="M137" s="1"/>
  <c r="L137"/>
  <c r="K153"/>
  <c r="M153" s="1"/>
  <c r="L153"/>
  <c r="Q90"/>
  <c r="P90"/>
  <c r="R90" s="1"/>
  <c r="AY90"/>
  <c r="BA90" s="1"/>
  <c r="AZ90"/>
  <c r="Q106"/>
  <c r="AA130"/>
  <c r="Z130"/>
  <c r="AB130" s="1"/>
  <c r="AA123"/>
  <c r="Z123"/>
  <c r="AB123" s="1"/>
  <c r="BE101"/>
  <c r="BF101"/>
  <c r="AY139"/>
  <c r="AZ139"/>
  <c r="AT68"/>
  <c r="AV68" s="1"/>
  <c r="AU68"/>
  <c r="AO149"/>
  <c r="AQ149" s="1"/>
  <c r="AP149"/>
  <c r="AO141"/>
  <c r="AQ141" s="1"/>
  <c r="AP141"/>
  <c r="AU133"/>
  <c r="AT133"/>
  <c r="AV133" s="1"/>
  <c r="AU155"/>
  <c r="AT155"/>
  <c r="AV155" s="1"/>
  <c r="AA155"/>
  <c r="Z155"/>
  <c r="AB155" s="1"/>
  <c r="AY109"/>
  <c r="BA109" s="1"/>
  <c r="AZ109"/>
  <c r="AA147"/>
  <c r="Z147"/>
  <c r="AB147" s="1"/>
  <c r="O159"/>
  <c r="Y159"/>
  <c r="Z92"/>
  <c r="BF53"/>
  <c r="AE57"/>
  <c r="AG57" s="1"/>
  <c r="U73"/>
  <c r="W73" s="1"/>
  <c r="U66"/>
  <c r="W66" s="1"/>
  <c r="AJ114"/>
  <c r="AL114" s="1"/>
  <c r="Z116"/>
  <c r="AB116" s="1"/>
  <c r="Z100"/>
  <c r="AB100" s="1"/>
  <c r="AT105"/>
  <c r="AV105" s="1"/>
  <c r="U59"/>
  <c r="W59" s="1"/>
  <c r="BF131"/>
  <c r="AT117"/>
  <c r="AV117" s="1"/>
  <c r="AF57"/>
  <c r="V73"/>
  <c r="AJ49"/>
  <c r="AL49" s="1"/>
  <c r="AK49"/>
  <c r="Z65"/>
  <c r="AB65" s="1"/>
  <c r="AA65"/>
  <c r="Q81"/>
  <c r="P81"/>
  <c r="R81" s="1"/>
  <c r="V66"/>
  <c r="AJ42"/>
  <c r="AL42" s="1"/>
  <c r="AK42"/>
  <c r="Z58"/>
  <c r="AB58" s="1"/>
  <c r="AA58"/>
  <c r="BF74"/>
  <c r="BE74"/>
  <c r="BD74"/>
  <c r="V59"/>
  <c r="AA20"/>
  <c r="Z20"/>
  <c r="AB20" s="1"/>
  <c r="Z75"/>
  <c r="AB75" s="1"/>
  <c r="AA75"/>
  <c r="AO20"/>
  <c r="AQ20" s="1"/>
  <c r="AP20"/>
  <c r="AA116"/>
  <c r="AK132"/>
  <c r="AJ132"/>
  <c r="AL132" s="1"/>
  <c r="BF69"/>
  <c r="BE69"/>
  <c r="BD69"/>
  <c r="AT45"/>
  <c r="AV45" s="1"/>
  <c r="AU45"/>
  <c r="BD53"/>
  <c r="BE53"/>
  <c r="AA92"/>
  <c r="AB92"/>
  <c r="AY156"/>
  <c r="BA156" s="1"/>
  <c r="AZ156"/>
  <c r="L49"/>
  <c r="K49"/>
  <c r="M49" s="1"/>
  <c r="K97"/>
  <c r="M97" s="1"/>
  <c r="L97"/>
  <c r="K113"/>
  <c r="M113" s="1"/>
  <c r="L113"/>
  <c r="K129"/>
  <c r="M129" s="1"/>
  <c r="L129"/>
  <c r="K145"/>
  <c r="M145" s="1"/>
  <c r="L145"/>
  <c r="AY97"/>
  <c r="BA97" s="1"/>
  <c r="AZ97"/>
  <c r="AO113"/>
  <c r="AQ113" s="1"/>
  <c r="AP113"/>
  <c r="P74"/>
  <c r="R74" s="1"/>
  <c r="Q74"/>
  <c r="AK114"/>
  <c r="AE122"/>
  <c r="AG122" s="1"/>
  <c r="AF122"/>
  <c r="U138"/>
  <c r="W138" s="1"/>
  <c r="V138"/>
  <c r="U91"/>
  <c r="W91" s="1"/>
  <c r="V91"/>
  <c r="AK107"/>
  <c r="AU91"/>
  <c r="AT91"/>
  <c r="AV91" s="1"/>
  <c r="AE115"/>
  <c r="AG115" s="1"/>
  <c r="AF115"/>
  <c r="AE93"/>
  <c r="AG93" s="1"/>
  <c r="AF93"/>
  <c r="AE154"/>
  <c r="AG154" s="1"/>
  <c r="AF154"/>
  <c r="AU148"/>
  <c r="AT148"/>
  <c r="AV148" s="1"/>
  <c r="AO77"/>
  <c r="AQ77" s="1"/>
  <c r="AP77"/>
  <c r="AU140"/>
  <c r="AT140"/>
  <c r="AV140" s="1"/>
  <c r="AY124"/>
  <c r="BA124" s="1"/>
  <c r="AZ124"/>
  <c r="AT53"/>
  <c r="AV53" s="1"/>
  <c r="AU53"/>
  <c r="AU117"/>
  <c r="K81"/>
  <c r="M81" s="1"/>
  <c r="L81"/>
  <c r="L57"/>
  <c r="L73"/>
  <c r="M73"/>
  <c r="P58"/>
  <c r="R58" s="1"/>
  <c r="Q58"/>
  <c r="Q114"/>
  <c r="V35"/>
  <c r="U35"/>
  <c r="W35" s="1"/>
  <c r="V51"/>
  <c r="U51"/>
  <c r="W51" s="1"/>
  <c r="T159"/>
  <c r="W19"/>
  <c r="AJ35"/>
  <c r="AL35" s="1"/>
  <c r="AK35"/>
  <c r="Z51"/>
  <c r="AB51" s="1"/>
  <c r="AA51"/>
  <c r="BE131"/>
  <c r="BD131"/>
  <c r="AA100"/>
  <c r="AF76"/>
  <c r="AK93"/>
  <c r="AJ93"/>
  <c r="AL93" s="1"/>
  <c r="AZ60"/>
  <c r="AK77"/>
  <c r="AJ77"/>
  <c r="AL77" s="1"/>
  <c r="AK140"/>
  <c r="AJ140"/>
  <c r="AL140" s="1"/>
  <c r="AT61"/>
  <c r="AV61" s="1"/>
  <c r="AU61"/>
  <c r="AZ45"/>
  <c r="AY45"/>
  <c r="BA45" s="1"/>
  <c r="AE108"/>
  <c r="AG108" s="1"/>
  <c r="AF108"/>
  <c r="BE116"/>
  <c r="BF116"/>
  <c r="AK100"/>
  <c r="U156"/>
  <c r="W156" s="1"/>
  <c r="V156"/>
  <c r="AU105"/>
  <c r="AK121"/>
  <c r="AE129"/>
  <c r="AG129" s="1"/>
  <c r="AF129"/>
  <c r="U145"/>
  <c r="W145" s="1"/>
  <c r="V145"/>
  <c r="P42"/>
  <c r="R42" s="1"/>
  <c r="Q42"/>
  <c r="Q138"/>
  <c r="P138"/>
  <c r="R138" s="1"/>
  <c r="AO106"/>
  <c r="AQ106" s="1"/>
  <c r="AP106"/>
  <c r="U99"/>
  <c r="W99" s="1"/>
  <c r="V99"/>
  <c r="U115"/>
  <c r="W115" s="1"/>
  <c r="V115"/>
  <c r="U131"/>
  <c r="W131" s="1"/>
  <c r="V131"/>
  <c r="AO99"/>
  <c r="AQ99" s="1"/>
  <c r="AP99"/>
  <c r="AE101"/>
  <c r="AG101" s="1"/>
  <c r="AF101"/>
  <c r="AE148"/>
  <c r="AG148" s="1"/>
  <c r="AF148"/>
  <c r="AO154"/>
  <c r="AQ154" s="1"/>
  <c r="AP154"/>
  <c r="AY132"/>
  <c r="BA132" s="1"/>
  <c r="AZ132"/>
  <c r="AK149"/>
  <c r="AO124"/>
  <c r="AQ124" s="1"/>
  <c r="AP124"/>
  <c r="BE109"/>
  <c r="BF109"/>
  <c r="BF146"/>
  <c r="BA139"/>
  <c r="AO69"/>
  <c r="AQ69" s="1"/>
  <c r="K65"/>
  <c r="M65" s="1"/>
  <c r="Z83"/>
  <c r="AB83" s="1"/>
  <c r="AY75"/>
  <c r="BA75" s="1"/>
  <c r="AE67"/>
  <c r="AG67" s="1"/>
  <c r="AJ85"/>
  <c r="AL85" s="1"/>
  <c r="BF89"/>
  <c r="P122"/>
  <c r="R122" s="1"/>
  <c r="BF141"/>
  <c r="L17"/>
  <c r="K17"/>
  <c r="M17" s="1"/>
  <c r="BE17"/>
  <c r="BF17"/>
  <c r="BD17"/>
  <c r="AD159"/>
  <c r="AT26"/>
  <c r="AV26" s="1"/>
  <c r="AU26"/>
  <c r="Q26"/>
  <c r="P26"/>
  <c r="R26" s="1"/>
  <c r="L33"/>
  <c r="K33"/>
  <c r="M33" s="1"/>
  <c r="AT33"/>
  <c r="AV33" s="1"/>
  <c r="AS159"/>
  <c r="AU33"/>
  <c r="L41"/>
  <c r="K41"/>
  <c r="M41" s="1"/>
  <c r="AP41"/>
  <c r="AO41"/>
  <c r="AQ41" s="1"/>
  <c r="Q34"/>
  <c r="P34"/>
  <c r="R34" s="1"/>
  <c r="AP34"/>
  <c r="AM159"/>
  <c r="F165" s="1"/>
  <c r="AO34"/>
  <c r="BD37"/>
  <c r="BF37"/>
  <c r="BE37"/>
  <c r="AZ37"/>
  <c r="AY37"/>
  <c r="BA37" s="1"/>
  <c r="Z44"/>
  <c r="AB44" s="1"/>
  <c r="AA44"/>
  <c r="BF44"/>
  <c r="BD44"/>
  <c r="BE44"/>
  <c r="BC159"/>
  <c r="AA36"/>
  <c r="Z36"/>
  <c r="AB36" s="1"/>
  <c r="AF36"/>
  <c r="AE36"/>
  <c r="AG36" s="1"/>
  <c r="AE29"/>
  <c r="AG29" s="1"/>
  <c r="AF29"/>
  <c r="BD29"/>
  <c r="BB159"/>
  <c r="F166" s="1"/>
  <c r="BF29"/>
  <c r="BE29"/>
  <c r="L25"/>
  <c r="J159"/>
  <c r="K25"/>
  <c r="AZ25"/>
  <c r="AY25"/>
  <c r="BA25" s="1"/>
  <c r="Z28"/>
  <c r="X159"/>
  <c r="F164" s="1"/>
  <c r="AA28"/>
  <c r="AJ28"/>
  <c r="AL28" s="1"/>
  <c r="AK28"/>
  <c r="N159"/>
  <c r="F167" s="1"/>
  <c r="Q18"/>
  <c r="P18"/>
  <c r="AX159"/>
  <c r="AY18"/>
  <c r="BA18" s="1"/>
  <c r="AZ18"/>
  <c r="AI159"/>
  <c r="AK21"/>
  <c r="AJ21"/>
  <c r="AC159"/>
  <c r="F169" s="1"/>
  <c r="AF21"/>
  <c r="AE21"/>
  <c r="C51" i="2"/>
  <c r="C41"/>
  <c r="F79"/>
  <c r="C79"/>
  <c r="C60"/>
  <c r="F70"/>
  <c r="F14"/>
  <c r="F60"/>
  <c r="F51"/>
  <c r="C98"/>
  <c r="F109"/>
  <c r="F27"/>
  <c r="C14"/>
  <c r="F88"/>
  <c r="C27"/>
  <c r="F98"/>
  <c r="F41"/>
  <c r="C88"/>
  <c r="M2"/>
  <c r="AF159" i="1" l="1"/>
  <c r="D169" s="1"/>
  <c r="AJ159"/>
  <c r="C163" s="1"/>
  <c r="BE159"/>
  <c r="D166" s="1"/>
  <c r="AY159"/>
  <c r="C171" s="1"/>
  <c r="AA159"/>
  <c r="D164" s="1"/>
  <c r="L159"/>
  <c r="D162" s="1"/>
  <c r="AP159"/>
  <c r="D165" s="1"/>
  <c r="AT159"/>
  <c r="C170" s="1"/>
  <c r="AU159"/>
  <c r="D170" s="1"/>
  <c r="BA159"/>
  <c r="E171" s="1"/>
  <c r="AV159"/>
  <c r="E170" s="1"/>
  <c r="W159"/>
  <c r="E168" s="1"/>
  <c r="V159"/>
  <c r="D168" s="1"/>
  <c r="U159"/>
  <c r="C168" s="1"/>
  <c r="Q159"/>
  <c r="D167" s="1"/>
  <c r="AQ34"/>
  <c r="AQ159" s="1"/>
  <c r="E165" s="1"/>
  <c r="AO159"/>
  <c r="C165" s="1"/>
  <c r="BF159"/>
  <c r="E166" s="1"/>
  <c r="AZ159"/>
  <c r="D171" s="1"/>
  <c r="BD159"/>
  <c r="C166" s="1"/>
  <c r="M25"/>
  <c r="M159" s="1"/>
  <c r="E162" s="1"/>
  <c r="K159"/>
  <c r="C162" s="1"/>
  <c r="AK159"/>
  <c r="D163" s="1"/>
  <c r="AB28"/>
  <c r="AB159" s="1"/>
  <c r="E164" s="1"/>
  <c r="Z159"/>
  <c r="C164" s="1"/>
  <c r="P159"/>
  <c r="C167" s="1"/>
  <c r="R18"/>
  <c r="R159" s="1"/>
  <c r="E167" s="1"/>
  <c r="AE159"/>
  <c r="C169" s="1"/>
  <c r="AG21"/>
  <c r="AG159" s="1"/>
  <c r="E169" s="1"/>
  <c r="AL21"/>
  <c r="AL159" s="1"/>
  <c r="E163" s="1"/>
  <c r="O2" i="2"/>
  <c r="B169" i="1" l="1"/>
  <c r="B164"/>
  <c r="B171"/>
  <c r="B166"/>
  <c r="B162"/>
  <c r="B163"/>
  <c r="B167"/>
  <c r="B165"/>
  <c r="Q2" i="2"/>
  <c r="F63" i="1"/>
  <c r="F71" s="1"/>
  <c r="F79" s="1"/>
  <c r="B168"/>
  <c r="B170"/>
  <c r="S2" i="2" l="1"/>
  <c r="U2" l="1"/>
  <c r="W2" l="1"/>
  <c r="F87" i="1"/>
  <c r="Y2" i="2" l="1"/>
  <c r="F95" i="1"/>
  <c r="AA2" i="2" l="1"/>
  <c r="F103" i="1"/>
  <c r="F111" l="1"/>
  <c r="AC2" i="2"/>
  <c r="AE2" l="1"/>
  <c r="F119" i="1"/>
  <c r="AG2" i="2" l="1"/>
  <c r="F127" i="1"/>
  <c r="AI2" i="2" l="1"/>
  <c r="F135" i="1"/>
  <c r="F143" l="1"/>
  <c r="AK2" i="2"/>
  <c r="AM2" l="1"/>
  <c r="F151" i="1"/>
  <c r="AQ2" i="2" s="1"/>
</calcChain>
</file>

<file path=xl/sharedStrings.xml><?xml version="1.0" encoding="utf-8"?>
<sst xmlns="http://schemas.openxmlformats.org/spreadsheetml/2006/main" count="477" uniqueCount="189">
  <si>
    <t>Division 2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</si>
  <si>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</si>
  <si>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</si>
  <si>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</si>
  <si>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</si>
  <si>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</si>
  <si>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</si>
  <si>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</si>
  <si>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</si>
  <si>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</si>
  <si>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</si>
  <si>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Mossford 4</t>
  </si>
  <si>
    <t>Week 1</t>
  </si>
  <si>
    <t>Week 2</t>
  </si>
  <si>
    <t>Week 3</t>
  </si>
  <si>
    <t>Week 4</t>
  </si>
  <si>
    <t>Week 5</t>
  </si>
  <si>
    <t>Week 9</t>
  </si>
  <si>
    <t>Week 10</t>
  </si>
  <si>
    <t>Week 17</t>
  </si>
  <si>
    <t>Week 18</t>
  </si>
  <si>
    <t>Week 19</t>
  </si>
  <si>
    <t>Week 21</t>
  </si>
  <si>
    <t>Week 22</t>
  </si>
  <si>
    <t>Week 23</t>
  </si>
  <si>
    <t>Week 24</t>
  </si>
  <si>
    <t>Week 25</t>
  </si>
  <si>
    <t>v</t>
  </si>
  <si>
    <t>FA</t>
  </si>
  <si>
    <t>AA</t>
  </si>
  <si>
    <t>WA</t>
  </si>
  <si>
    <t>DA</t>
  </si>
  <si>
    <t>LA</t>
  </si>
  <si>
    <t>FB</t>
  </si>
  <si>
    <t>AB</t>
  </si>
  <si>
    <t>WB</t>
  </si>
  <si>
    <t>DB</t>
  </si>
  <si>
    <t>LB</t>
  </si>
  <si>
    <t>FC</t>
  </si>
  <si>
    <t>AC</t>
  </si>
  <si>
    <t>WC</t>
  </si>
  <si>
    <t>DC</t>
  </si>
  <si>
    <t>LC</t>
  </si>
  <si>
    <t>FD</t>
  </si>
  <si>
    <t>AD</t>
  </si>
  <si>
    <t>WD</t>
  </si>
  <si>
    <t>DD</t>
  </si>
  <si>
    <t>LD</t>
  </si>
  <si>
    <t>FE</t>
  </si>
  <si>
    <t>AE</t>
  </si>
  <si>
    <t>WE</t>
  </si>
  <si>
    <t>DE</t>
  </si>
  <si>
    <t>LE</t>
  </si>
  <si>
    <t>FF</t>
  </si>
  <si>
    <t>AF</t>
  </si>
  <si>
    <t>WF</t>
  </si>
  <si>
    <t>DF</t>
  </si>
  <si>
    <t>LF</t>
  </si>
  <si>
    <t>FG</t>
  </si>
  <si>
    <t>AG</t>
  </si>
  <si>
    <t>WG</t>
  </si>
  <si>
    <t>DG</t>
  </si>
  <si>
    <t>LG</t>
  </si>
  <si>
    <t>FH</t>
  </si>
  <si>
    <t>LH</t>
  </si>
  <si>
    <t>WH</t>
  </si>
  <si>
    <t>DH</t>
  </si>
  <si>
    <t>FI</t>
  </si>
  <si>
    <t>AH</t>
  </si>
  <si>
    <t>AI</t>
  </si>
  <si>
    <t>WI</t>
  </si>
  <si>
    <t>DI</t>
  </si>
  <si>
    <t>LI</t>
  </si>
  <si>
    <t>AJ</t>
  </si>
  <si>
    <t>FJ</t>
  </si>
  <si>
    <t>WJ</t>
  </si>
  <si>
    <t>DJ</t>
  </si>
  <si>
    <t>LJ</t>
  </si>
  <si>
    <t>Team</t>
  </si>
  <si>
    <t>W</t>
  </si>
  <si>
    <t>L</t>
  </si>
  <si>
    <t>Pts</t>
  </si>
  <si>
    <t>Played</t>
  </si>
  <si>
    <t>Players name</t>
  </si>
  <si>
    <t>Average</t>
  </si>
  <si>
    <t>Won</t>
  </si>
  <si>
    <t>Lost</t>
  </si>
  <si>
    <t>Week</t>
  </si>
  <si>
    <t>P</t>
  </si>
  <si>
    <t>Walkovers</t>
  </si>
  <si>
    <t>Doubles</t>
  </si>
  <si>
    <t>Result</t>
  </si>
  <si>
    <t>Playing record by Team</t>
  </si>
  <si>
    <t>Mossford 5</t>
  </si>
  <si>
    <t>Heathcote 3</t>
  </si>
  <si>
    <t>Points not awarded</t>
  </si>
  <si>
    <t>Late Scorecards</t>
  </si>
  <si>
    <t>Week 12</t>
  </si>
  <si>
    <t>Ray Brown</t>
  </si>
  <si>
    <t>Shahid Mahmood</t>
  </si>
  <si>
    <t>Colin Henderson</t>
  </si>
  <si>
    <t>Free</t>
  </si>
  <si>
    <t>David Penrose</t>
  </si>
  <si>
    <t>Amber Rai</t>
  </si>
  <si>
    <t>Colin Green</t>
  </si>
  <si>
    <t>Concessions</t>
  </si>
  <si>
    <t>Langdon 4</t>
  </si>
  <si>
    <t>Heathcote 4</t>
  </si>
  <si>
    <t>Woodford Wells 3</t>
  </si>
  <si>
    <t>Navdeep Panesar</t>
  </si>
  <si>
    <t>David Adeleye</t>
  </si>
  <si>
    <t>Week 6</t>
  </si>
  <si>
    <t>Oliver Pink</t>
  </si>
  <si>
    <t>Richard Feder</t>
  </si>
  <si>
    <t>Ivan Cvetkov</t>
  </si>
  <si>
    <t>Week 26</t>
  </si>
  <si>
    <t>Woodford Wells 2</t>
  </si>
  <si>
    <t>Rhodium</t>
  </si>
  <si>
    <t>Heathcote 5</t>
  </si>
  <si>
    <t>Imran Jan</t>
  </si>
  <si>
    <t>Joan Donovan</t>
  </si>
  <si>
    <t>Ayub Khan</t>
  </si>
  <si>
    <t>William Do</t>
  </si>
  <si>
    <t>Tom Akingbogun</t>
  </si>
  <si>
    <t>Phil Jacobs</t>
  </si>
  <si>
    <t>Mike Ward</t>
  </si>
  <si>
    <t>Rod Cadywould</t>
  </si>
  <si>
    <t>Akram Bhuyan</t>
  </si>
  <si>
    <t>Yee Sang Chow</t>
  </si>
  <si>
    <t>Paul Manson</t>
  </si>
  <si>
    <t>Chu Soon</t>
  </si>
  <si>
    <t>Brian Brown</t>
  </si>
  <si>
    <t>Paul Miller</t>
  </si>
  <si>
    <t>Chris Seymour</t>
  </si>
  <si>
    <t>Fred Burdett</t>
  </si>
  <si>
    <t>Csaba Bacsardi</t>
  </si>
  <si>
    <t>Julian Pierre</t>
  </si>
  <si>
    <t>Paul Pells</t>
  </si>
  <si>
    <t>Keith Turner</t>
  </si>
  <si>
    <t>Tony Cantale</t>
  </si>
  <si>
    <t>Kevin Carby</t>
  </si>
  <si>
    <t>Adrian Joseph</t>
  </si>
  <si>
    <t>Kleber Silva</t>
  </si>
  <si>
    <t>late scorecard - posted 02/10/12, received 03/10/12</t>
  </si>
  <si>
    <t>Dates shown are games scheduled for the week commencing on the Monday.</t>
  </si>
  <si>
    <t xml:space="preserve"> </t>
  </si>
  <si>
    <t>11-Feb</t>
  </si>
  <si>
    <t>07-Jan</t>
  </si>
  <si>
    <t>18-Mar</t>
  </si>
  <si>
    <t>24-Sep</t>
  </si>
  <si>
    <t>21-Jan</t>
  </si>
  <si>
    <t>25-Feb</t>
  </si>
  <si>
    <t>26-Nov</t>
  </si>
  <si>
    <t>08-Oct</t>
  </si>
  <si>
    <t>Woodford Well 3</t>
  </si>
  <si>
    <t>22-Oct</t>
  </si>
  <si>
    <t>18-Feb</t>
  </si>
  <si>
    <t>17-Sep</t>
  </si>
  <si>
    <t>12-Nov</t>
  </si>
  <si>
    <t>11-Mar</t>
  </si>
  <si>
    <t>01-Oct</t>
  </si>
  <si>
    <t>04-Feb</t>
  </si>
  <si>
    <t>03-Dec</t>
  </si>
  <si>
    <t>Woodford Well 2</t>
  </si>
  <si>
    <t>29-Oct</t>
  </si>
  <si>
    <t>14-Jan</t>
  </si>
  <si>
    <t>Teams</t>
  </si>
  <si>
    <t>Division 2 2012/13 Fixtures</t>
  </si>
  <si>
    <t>John Hickey</t>
  </si>
  <si>
    <t>John Hume</t>
  </si>
  <si>
    <t>Piers Ripley</t>
  </si>
  <si>
    <t>Sunil Jindal</t>
  </si>
  <si>
    <t>Rodney Smith</t>
  </si>
  <si>
    <t>2012/13</t>
  </si>
  <si>
    <t>Robert Kemp</t>
  </si>
  <si>
    <t>Eddie Davies</t>
  </si>
  <si>
    <t>Stan Kenner</t>
  </si>
  <si>
    <t>Alex Zandavas</t>
  </si>
  <si>
    <t>Harry Fox</t>
  </si>
  <si>
    <t>Postponed due to religious reasons</t>
  </si>
  <si>
    <t>Postponed by mutual agreement - playing 2nd April (Wells 3 request)</t>
  </si>
  <si>
    <t>Richard Adeniake</t>
  </si>
  <si>
    <t>Cecil Almeida</t>
  </si>
  <si>
    <t xml:space="preserve">Marek Mastalerczyk </t>
  </si>
  <si>
    <t>Late scorecard Played 12/2 emailed 16/2</t>
  </si>
  <si>
    <t>Postponed by mutual agreement - playing 6th March (Rhodium request)</t>
  </si>
  <si>
    <t>Daniel Howard</t>
  </si>
  <si>
    <t>Asif Anwar</t>
  </si>
  <si>
    <t>Late scorecard - Played 26/2 emailed 2/3</t>
  </si>
</sst>
</file>

<file path=xl/styles.xml><?xml version="1.0" encoding="utf-8"?>
<styleSheet xmlns="http://schemas.openxmlformats.org/spreadsheetml/2006/main">
  <numFmts count="1">
    <numFmt numFmtId="164" formatCode="dd/mm/yy;@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0" fillId="0" borderId="0" xfId="0" applyNumberFormat="1"/>
    <xf numFmtId="0" fontId="2" fillId="0" borderId="0" xfId="0" applyFont="1"/>
    <xf numFmtId="16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10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3" fillId="0" borderId="0" xfId="0" applyFont="1" applyFill="1" applyBorder="1"/>
    <xf numFmtId="0" fontId="0" fillId="0" borderId="0" xfId="0" applyAlignment="1"/>
    <xf numFmtId="0" fontId="5" fillId="3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0" fillId="0" borderId="6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84"/>
  <sheetViews>
    <sheetView tabSelected="1" workbookViewId="0">
      <pane ySplit="1" topLeftCell="A155" activePane="bottomLeft" state="frozen"/>
      <selection activeCell="AR194" sqref="AR194"/>
      <selection pane="bottomLeft" activeCell="A167" sqref="A167"/>
    </sheetView>
  </sheetViews>
  <sheetFormatPr defaultRowHeight="12.75"/>
  <cols>
    <col min="1" max="1" width="18.7109375" bestFit="1" customWidth="1"/>
    <col min="2" max="2" width="19.42578125" bestFit="1" customWidth="1"/>
    <col min="3" max="3" width="4.7109375" customWidth="1"/>
    <col min="4" max="4" width="2.7109375" customWidth="1"/>
    <col min="5" max="5" width="4" customWidth="1"/>
    <col min="6" max="6" width="18.7109375" bestFit="1" customWidth="1"/>
    <col min="9" max="9" width="4" hidden="1" customWidth="1"/>
    <col min="10" max="10" width="3.5703125" hidden="1" customWidth="1"/>
    <col min="11" max="11" width="4.140625" hidden="1" customWidth="1"/>
    <col min="12" max="12" width="3.5703125" hidden="1" customWidth="1"/>
    <col min="13" max="13" width="3.28515625" hidden="1" customWidth="1"/>
    <col min="14" max="14" width="3.42578125" hidden="1" customWidth="1"/>
    <col min="15" max="15" width="4" hidden="1" customWidth="1"/>
    <col min="16" max="16" width="4.140625" hidden="1" customWidth="1"/>
    <col min="17" max="17" width="3.5703125" hidden="1" customWidth="1"/>
    <col min="18" max="18" width="3.28515625" hidden="1" customWidth="1"/>
    <col min="19" max="19" width="3.42578125" hidden="1" customWidth="1"/>
    <col min="20" max="20" width="3.5703125" hidden="1" customWidth="1"/>
    <col min="21" max="21" width="4.140625" hidden="1" customWidth="1"/>
    <col min="22" max="22" width="3.5703125" hidden="1" customWidth="1"/>
    <col min="23" max="23" width="3.28515625" hidden="1" customWidth="1"/>
    <col min="24" max="24" width="3.42578125" hidden="1" customWidth="1"/>
    <col min="25" max="25" width="3.5703125" hidden="1" customWidth="1"/>
    <col min="26" max="26" width="4.140625" hidden="1" customWidth="1"/>
    <col min="27" max="27" width="3.5703125" hidden="1" customWidth="1"/>
    <col min="28" max="28" width="3.28515625" hidden="1" customWidth="1"/>
    <col min="29" max="29" width="3.42578125" hidden="1" customWidth="1"/>
    <col min="30" max="30" width="4" hidden="1" customWidth="1"/>
    <col min="31" max="31" width="4.140625" hidden="1" customWidth="1"/>
    <col min="32" max="32" width="3.5703125" hidden="1" customWidth="1"/>
    <col min="33" max="33" width="3.28515625" hidden="1" customWidth="1"/>
    <col min="34" max="34" width="4" hidden="1" customWidth="1"/>
    <col min="35" max="35" width="3.42578125" hidden="1" customWidth="1"/>
    <col min="36" max="36" width="4" hidden="1" customWidth="1"/>
    <col min="37" max="37" width="3.42578125" hidden="1" customWidth="1"/>
    <col min="38" max="38" width="3.140625" hidden="1" customWidth="1"/>
    <col min="39" max="39" width="3.5703125" hidden="1" customWidth="1"/>
    <col min="40" max="40" width="3.7109375" hidden="1" customWidth="1"/>
    <col min="41" max="41" width="4.28515625" hidden="1" customWidth="1"/>
    <col min="42" max="42" width="3.7109375" hidden="1" customWidth="1"/>
    <col min="43" max="44" width="3.42578125" hidden="1" customWidth="1"/>
    <col min="45" max="45" width="4" hidden="1" customWidth="1"/>
    <col min="46" max="46" width="4.140625" hidden="1" customWidth="1"/>
    <col min="47" max="47" width="3.5703125" hidden="1" customWidth="1"/>
    <col min="48" max="48" width="3.28515625" hidden="1" customWidth="1"/>
    <col min="49" max="50" width="3" hidden="1" customWidth="1"/>
    <col min="51" max="51" width="3.28515625" hidden="1" customWidth="1"/>
    <col min="52" max="52" width="2.7109375" hidden="1" customWidth="1"/>
    <col min="53" max="53" width="2.42578125" hidden="1" customWidth="1"/>
    <col min="54" max="54" width="3" hidden="1" customWidth="1"/>
    <col min="55" max="55" width="3.140625" hidden="1" customWidth="1"/>
    <col min="56" max="56" width="3.7109375" hidden="1" customWidth="1"/>
    <col min="57" max="57" width="3.140625" hidden="1" customWidth="1"/>
    <col min="58" max="58" width="2.85546875" hidden="1" customWidth="1"/>
  </cols>
  <sheetData>
    <row r="1" spans="1:58">
      <c r="A1" t="s">
        <v>0</v>
      </c>
      <c r="C1" t="s">
        <v>173</v>
      </c>
      <c r="I1" t="s">
        <v>28</v>
      </c>
      <c r="J1" t="s">
        <v>29</v>
      </c>
      <c r="K1" t="s">
        <v>30</v>
      </c>
      <c r="L1" t="s">
        <v>31</v>
      </c>
      <c r="M1" t="s">
        <v>32</v>
      </c>
      <c r="N1" t="s">
        <v>33</v>
      </c>
      <c r="O1" t="s">
        <v>34</v>
      </c>
      <c r="P1" t="s">
        <v>35</v>
      </c>
      <c r="Q1" t="s">
        <v>36</v>
      </c>
      <c r="R1" t="s">
        <v>37</v>
      </c>
      <c r="S1" t="s">
        <v>38</v>
      </c>
      <c r="T1" t="s">
        <v>39</v>
      </c>
      <c r="U1" t="s">
        <v>40</v>
      </c>
      <c r="V1" t="s">
        <v>41</v>
      </c>
      <c r="W1" t="s">
        <v>42</v>
      </c>
      <c r="X1" t="s">
        <v>43</v>
      </c>
      <c r="Y1" t="s">
        <v>44</v>
      </c>
      <c r="Z1" t="s">
        <v>45</v>
      </c>
      <c r="AA1" t="s">
        <v>46</v>
      </c>
      <c r="AB1" t="s">
        <v>47</v>
      </c>
      <c r="AC1" t="s">
        <v>48</v>
      </c>
      <c r="AD1" t="s">
        <v>49</v>
      </c>
      <c r="AE1" t="s">
        <v>50</v>
      </c>
      <c r="AF1" t="s">
        <v>51</v>
      </c>
      <c r="AG1" t="s">
        <v>52</v>
      </c>
      <c r="AH1" t="s">
        <v>53</v>
      </c>
      <c r="AI1" t="s">
        <v>54</v>
      </c>
      <c r="AJ1" t="s">
        <v>55</v>
      </c>
      <c r="AK1" t="s">
        <v>56</v>
      </c>
      <c r="AL1" t="s">
        <v>57</v>
      </c>
      <c r="AM1" t="s">
        <v>58</v>
      </c>
      <c r="AN1" t="s">
        <v>59</v>
      </c>
      <c r="AO1" t="s">
        <v>60</v>
      </c>
      <c r="AP1" t="s">
        <v>61</v>
      </c>
      <c r="AQ1" t="s">
        <v>62</v>
      </c>
      <c r="AR1" t="s">
        <v>63</v>
      </c>
      <c r="AS1" t="s">
        <v>68</v>
      </c>
      <c r="AT1" t="s">
        <v>65</v>
      </c>
      <c r="AU1" t="s">
        <v>66</v>
      </c>
      <c r="AV1" t="s">
        <v>64</v>
      </c>
      <c r="AW1" t="s">
        <v>67</v>
      </c>
      <c r="AX1" t="s">
        <v>69</v>
      </c>
      <c r="AY1" t="s">
        <v>70</v>
      </c>
      <c r="AZ1" t="s">
        <v>71</v>
      </c>
      <c r="BA1" t="s">
        <v>72</v>
      </c>
      <c r="BB1" t="s">
        <v>74</v>
      </c>
      <c r="BC1" t="s">
        <v>73</v>
      </c>
      <c r="BD1" t="s">
        <v>75</v>
      </c>
      <c r="BE1" t="s">
        <v>76</v>
      </c>
      <c r="BF1" t="s">
        <v>77</v>
      </c>
    </row>
    <row r="2" spans="1:58" ht="13.5" hidden="1" customHeight="1"/>
    <row r="3" spans="1:58" ht="12.75" hidden="1" customHeight="1">
      <c r="A3" t="s">
        <v>1</v>
      </c>
      <c r="C3" t="s">
        <v>116</v>
      </c>
    </row>
    <row r="4" spans="1:58" ht="12.75" hidden="1" customHeight="1">
      <c r="A4" t="s">
        <v>2</v>
      </c>
      <c r="C4" t="s">
        <v>94</v>
      </c>
    </row>
    <row r="5" spans="1:58" ht="12.75" hidden="1" customHeight="1">
      <c r="A5" t="s">
        <v>3</v>
      </c>
      <c r="C5" t="s">
        <v>106</v>
      </c>
    </row>
    <row r="6" spans="1:58" ht="12.75" hidden="1" customHeight="1">
      <c r="A6" t="s">
        <v>4</v>
      </c>
      <c r="C6" t="s">
        <v>11</v>
      </c>
    </row>
    <row r="7" spans="1:58" ht="12.75" hidden="1" customHeight="1">
      <c r="A7" t="s">
        <v>5</v>
      </c>
      <c r="C7" t="s">
        <v>117</v>
      </c>
    </row>
    <row r="8" spans="1:58" ht="12.75" hidden="1" customHeight="1">
      <c r="A8" t="s">
        <v>6</v>
      </c>
      <c r="C8" t="s">
        <v>108</v>
      </c>
    </row>
    <row r="9" spans="1:58" ht="12.75" hidden="1" customHeight="1">
      <c r="A9" t="s">
        <v>7</v>
      </c>
      <c r="C9" t="s">
        <v>107</v>
      </c>
    </row>
    <row r="10" spans="1:58" ht="12.75" hidden="1" customHeight="1">
      <c r="A10" t="s">
        <v>8</v>
      </c>
      <c r="C10" t="s">
        <v>118</v>
      </c>
    </row>
    <row r="11" spans="1:58" ht="12.75" hidden="1" customHeight="1">
      <c r="A11" t="s">
        <v>9</v>
      </c>
      <c r="C11" t="s">
        <v>101</v>
      </c>
    </row>
    <row r="12" spans="1:58" ht="12.75" hidden="1" customHeight="1">
      <c r="A12" t="s">
        <v>10</v>
      </c>
      <c r="C12" t="s">
        <v>93</v>
      </c>
    </row>
    <row r="13" spans="1:58" hidden="1"/>
    <row r="15" spans="1:58">
      <c r="A15" t="s">
        <v>12</v>
      </c>
      <c r="F15" s="1">
        <v>41169</v>
      </c>
    </row>
    <row r="17" spans="1:58">
      <c r="B17" t="str">
        <f>+a</f>
        <v>Woodford Wells 2</v>
      </c>
      <c r="C17" s="3">
        <f>+Averages!H14</f>
        <v>6</v>
      </c>
      <c r="D17" s="3" t="s">
        <v>27</v>
      </c>
      <c r="E17" s="3">
        <f>+Averages!H109</f>
        <v>4</v>
      </c>
      <c r="F17" t="str">
        <f>+J</f>
        <v>Mossford 5</v>
      </c>
      <c r="I17">
        <f>+C17</f>
        <v>6</v>
      </c>
      <c r="J17">
        <f>+E17</f>
        <v>4</v>
      </c>
      <c r="K17">
        <f>IF(((I17+J17)&gt;3),IF(I17&gt;5,1,0),0)</f>
        <v>1</v>
      </c>
      <c r="L17">
        <f>IF(((I17+J17)&gt;3),IF(J17=I17,1,0),0)</f>
        <v>0</v>
      </c>
      <c r="M17">
        <f>IF(((J17+K17)&gt;3),IF(I17&lt;J17,1,0),0)</f>
        <v>0</v>
      </c>
      <c r="P17">
        <f>IF(((N17+O17)&gt;3),IF(N17&gt;5,1,0),0)</f>
        <v>0</v>
      </c>
      <c r="Q17">
        <f>IF(((N17+O17)&gt;3),IF(O17=N17,1,0),0)</f>
        <v>0</v>
      </c>
      <c r="R17">
        <f>IF(((O17+P17)&gt;3),IF(N17&lt;O17,1,0),0)</f>
        <v>0</v>
      </c>
      <c r="U17">
        <f>IF(((S17+T17)&gt;3),IF(S17&gt;5,1,0),0)</f>
        <v>0</v>
      </c>
      <c r="V17">
        <f>IF(((S17+T17)&gt;3),IF(T17=S17,1,0),0)</f>
        <v>0</v>
      </c>
      <c r="W17">
        <f>IF(((T17+U17)&gt;3),IF(S17&lt;T17,1,0),0)</f>
        <v>0</v>
      </c>
      <c r="Z17">
        <f>IF(((X17+Y17)&gt;3),IF(X17&gt;5,1,0),0)</f>
        <v>0</v>
      </c>
      <c r="AA17">
        <f>IF(((X17+Y17)&gt;3),IF(Y17=X17,1,0),0)</f>
        <v>0</v>
      </c>
      <c r="AB17">
        <f>IF(((Y17+Z17)&gt;3),IF(X17&lt;Y17,1,0),0)</f>
        <v>0</v>
      </c>
      <c r="AE17">
        <f>IF(((AC17+AD17)&gt;3),IF(AC17&gt;5,1,0),0)</f>
        <v>0</v>
      </c>
      <c r="AF17">
        <f>IF(((AC17+AD17)&gt;3),IF(AD17=AC17,1,0),0)</f>
        <v>0</v>
      </c>
      <c r="AG17">
        <f>IF(((AD17+AE17)&gt;3),IF(AC17&lt;AD17,1,0),0)</f>
        <v>0</v>
      </c>
      <c r="AJ17">
        <f>IF(((AH17+AI17)&gt;3),IF(AH17&gt;5,1,0),0)</f>
        <v>0</v>
      </c>
      <c r="AK17">
        <f>IF(((AH17+AI17)&gt;3),IF(AI17=AH17,1,0),0)</f>
        <v>0</v>
      </c>
      <c r="AL17">
        <f>IF(((AI17+AJ17)&gt;3),IF(AH17&lt;AI17,1,0),0)</f>
        <v>0</v>
      </c>
      <c r="AO17">
        <f>IF(((AM17+AN17)&gt;3),IF(AM17&gt;5,1,0),0)</f>
        <v>0</v>
      </c>
      <c r="AP17">
        <f>IF(((AM17+AN17)&gt;3),IF(AN17=AM17,1,0),0)</f>
        <v>0</v>
      </c>
      <c r="AQ17">
        <f>IF(((AN17+AO17)&gt;3),IF(AM17&lt;AN17,1,0),0)</f>
        <v>0</v>
      </c>
      <c r="AT17">
        <f>IF(((AR17+AS17)&gt;3),IF(AR17&gt;5,1,0),0)</f>
        <v>0</v>
      </c>
      <c r="AU17">
        <f>IF(((AR17+AS17)&gt;3),IF(AS17=AR17,1,0),0)</f>
        <v>0</v>
      </c>
      <c r="AV17">
        <f>IF(((AS17+AT17)&gt;3),IF(AR17&lt;AS17,1,0),0)</f>
        <v>0</v>
      </c>
      <c r="AY17">
        <f>IF(((AW17+AX17)&gt;3),IF(AW17&gt;5,1,0),0)</f>
        <v>0</v>
      </c>
      <c r="AZ17">
        <f>IF(((AW17+AX17)&gt;3),IF(AX17=AW17,1,0),0)</f>
        <v>0</v>
      </c>
      <c r="BA17">
        <f>IF(((AX17+AY17)&gt;3),IF(AW17&lt;AX17,1,0),0)</f>
        <v>0</v>
      </c>
      <c r="BB17">
        <f>+E17</f>
        <v>4</v>
      </c>
      <c r="BC17">
        <f>+C17</f>
        <v>6</v>
      </c>
      <c r="BD17">
        <f>IF(((BB17+BC17)&gt;3),IF(BB17&gt;5,1,0),0)</f>
        <v>0</v>
      </c>
      <c r="BE17">
        <f>IF(((BB17+BC17)&gt;3),IF(BC17=BB17,1,0),0)</f>
        <v>0</v>
      </c>
      <c r="BF17">
        <f>IF(((BC17+BB17)&gt;3),IF(BB17&lt;BC17,1,0),0)</f>
        <v>1</v>
      </c>
    </row>
    <row r="18" spans="1:58" hidden="1">
      <c r="B18" t="str">
        <f>+B</f>
        <v>Heathcote 3</v>
      </c>
      <c r="C18" s="3">
        <f>+Averages!H27</f>
        <v>0</v>
      </c>
      <c r="D18" s="3" t="s">
        <v>27</v>
      </c>
      <c r="E18" s="3">
        <f>+Averages!H98</f>
        <v>0</v>
      </c>
      <c r="F18" t="str">
        <f>+I</f>
        <v>Free</v>
      </c>
      <c r="K18">
        <f t="shared" ref="K18:K81" si="0">IF(((I18+J18)&gt;3),IF(I18&gt;5,1,0),0)</f>
        <v>0</v>
      </c>
      <c r="L18">
        <f t="shared" ref="L18:L81" si="1">IF(((I18+J18)&gt;3),IF(J18=I18,1,0),0)</f>
        <v>0</v>
      </c>
      <c r="M18">
        <f t="shared" ref="M18:M81" si="2">IF(((J18+K18)&gt;3),IF(I18&lt;J18,1,0),0)</f>
        <v>0</v>
      </c>
      <c r="N18">
        <f>+C18</f>
        <v>0</v>
      </c>
      <c r="O18">
        <f>+E18</f>
        <v>0</v>
      </c>
      <c r="P18">
        <f t="shared" ref="P18:P81" si="3">IF(((N18+O18)&gt;3),IF(N18&gt;5,1,0),0)</f>
        <v>0</v>
      </c>
      <c r="Q18">
        <f t="shared" ref="Q18:Q81" si="4">IF(((N18+O18)&gt;3),IF(O18=N18,1,0),0)</f>
        <v>0</v>
      </c>
      <c r="R18">
        <f t="shared" ref="R18:R81" si="5">IF(((O18+P18)&gt;3),IF(N18&lt;O18,1,0),0)</f>
        <v>0</v>
      </c>
      <c r="U18">
        <f t="shared" ref="U18:U81" si="6">IF(((S18+T18)&gt;3),IF(S18&gt;5,1,0),0)</f>
        <v>0</v>
      </c>
      <c r="V18">
        <f t="shared" ref="V18:V81" si="7">IF(((S18+T18)&gt;3),IF(T18=S18,1,0),0)</f>
        <v>0</v>
      </c>
      <c r="W18">
        <f t="shared" ref="W18:W81" si="8">IF(((T18+U18)&gt;3),IF(S18&lt;T18,1,0),0)</f>
        <v>0</v>
      </c>
      <c r="Z18">
        <f t="shared" ref="Z18:Z81" si="9">IF(((X18+Y18)&gt;3),IF(X18&gt;5,1,0),0)</f>
        <v>0</v>
      </c>
      <c r="AA18">
        <f t="shared" ref="AA18:AA81" si="10">IF(((X18+Y18)&gt;3),IF(Y18=X18,1,0),0)</f>
        <v>0</v>
      </c>
      <c r="AB18">
        <f t="shared" ref="AB18:AB81" si="11">IF(((Y18+Z18)&gt;3),IF(X18&lt;Y18,1,0),0)</f>
        <v>0</v>
      </c>
      <c r="AE18">
        <f t="shared" ref="AE18:AE81" si="12">IF(((AC18+AD18)&gt;3),IF(AC18&gt;5,1,0),0)</f>
        <v>0</v>
      </c>
      <c r="AF18">
        <f t="shared" ref="AF18:AF81" si="13">IF(((AC18+AD18)&gt;3),IF(AD18=AC18,1,0),0)</f>
        <v>0</v>
      </c>
      <c r="AG18">
        <f t="shared" ref="AG18:AG81" si="14">IF(((AD18+AE18)&gt;3),IF(AC18&lt;AD18,1,0),0)</f>
        <v>0</v>
      </c>
      <c r="AJ18">
        <f t="shared" ref="AJ18:AJ81" si="15">IF(((AH18+AI18)&gt;3),IF(AH18&gt;5,1,0),0)</f>
        <v>0</v>
      </c>
      <c r="AK18">
        <f t="shared" ref="AK18:AK81" si="16">IF(((AH18+AI18)&gt;3),IF(AI18=AH18,1,0),0)</f>
        <v>0</v>
      </c>
      <c r="AL18">
        <f t="shared" ref="AL18:AL81" si="17">IF(((AI18+AJ18)&gt;3),IF(AH18&lt;AI18,1,0),0)</f>
        <v>0</v>
      </c>
      <c r="AO18">
        <f t="shared" ref="AO18:AO81" si="18">IF(((AM18+AN18)&gt;3),IF(AM18&gt;5,1,0),0)</f>
        <v>0</v>
      </c>
      <c r="AP18">
        <f t="shared" ref="AP18:AP81" si="19">IF(((AM18+AN18)&gt;3),IF(AN18=AM18,1,0),0)</f>
        <v>0</v>
      </c>
      <c r="AQ18">
        <f t="shared" ref="AQ18:AQ81" si="20">IF(((AN18+AO18)&gt;3),IF(AM18&lt;AN18,1,0),0)</f>
        <v>0</v>
      </c>
      <c r="AT18">
        <f t="shared" ref="AT18:AT81" si="21">IF(((AR18+AS18)&gt;3),IF(AR18&gt;5,1,0),0)</f>
        <v>0</v>
      </c>
      <c r="AU18">
        <f t="shared" ref="AU18:AU81" si="22">IF(((AR18+AS18)&gt;3),IF(AS18=AR18,1,0),0)</f>
        <v>0</v>
      </c>
      <c r="AV18">
        <f t="shared" ref="AV18:AV81" si="23">IF(((AS18+AT18)&gt;3),IF(AR18&lt;AS18,1,0),0)</f>
        <v>0</v>
      </c>
      <c r="AW18">
        <f>+E18</f>
        <v>0</v>
      </c>
      <c r="AX18">
        <f>+C18</f>
        <v>0</v>
      </c>
      <c r="AY18">
        <f t="shared" ref="AY18:AY81" si="24">IF(((AW18+AX18)&gt;3),IF(AW18&gt;5,1,0),0)</f>
        <v>0</v>
      </c>
      <c r="AZ18">
        <f t="shared" ref="AZ18:AZ81" si="25">IF(((AW18+AX18)&gt;3),IF(AX18=AW18,1,0),0)</f>
        <v>0</v>
      </c>
      <c r="BA18">
        <f t="shared" ref="BA18:BA81" si="26">IF(((AX18+AY18)&gt;3),IF(AW18&lt;AX18,1,0),0)</f>
        <v>0</v>
      </c>
      <c r="BD18">
        <f t="shared" ref="BD18:BD81" si="27">IF(((BB18+BC18)&gt;3),IF(BB18&gt;5,1,0),0)</f>
        <v>0</v>
      </c>
      <c r="BE18">
        <f t="shared" ref="BE18:BE81" si="28">IF(((BB18+BC18)&gt;3),IF(BC18=BB18,1,0),0)</f>
        <v>0</v>
      </c>
      <c r="BF18">
        <f t="shared" ref="BF18:BF81" si="29">IF(((BC18+BB18)&gt;3),IF(BB18&lt;BC18,1,0),0)</f>
        <v>0</v>
      </c>
    </row>
    <row r="19" spans="1:58">
      <c r="B19" t="str">
        <f>+CC</f>
        <v>Langdon 4</v>
      </c>
      <c r="C19" s="3">
        <f>+Averages!H41</f>
        <v>5</v>
      </c>
      <c r="D19" s="3" t="s">
        <v>27</v>
      </c>
      <c r="E19" s="3">
        <f>+Averages!H88</f>
        <v>5</v>
      </c>
      <c r="F19" t="str">
        <f>+H</f>
        <v>Heathcote 5</v>
      </c>
      <c r="K19">
        <f t="shared" si="0"/>
        <v>0</v>
      </c>
      <c r="L19">
        <f t="shared" si="1"/>
        <v>0</v>
      </c>
      <c r="M19">
        <f t="shared" si="2"/>
        <v>0</v>
      </c>
      <c r="P19">
        <f t="shared" si="3"/>
        <v>0</v>
      </c>
      <c r="Q19">
        <f t="shared" si="4"/>
        <v>0</v>
      </c>
      <c r="R19">
        <f t="shared" si="5"/>
        <v>0</v>
      </c>
      <c r="S19">
        <f>+C19</f>
        <v>5</v>
      </c>
      <c r="T19">
        <f>+E19</f>
        <v>5</v>
      </c>
      <c r="U19">
        <f t="shared" si="6"/>
        <v>0</v>
      </c>
      <c r="V19">
        <f t="shared" si="7"/>
        <v>1</v>
      </c>
      <c r="W19">
        <f t="shared" si="8"/>
        <v>0</v>
      </c>
      <c r="Z19">
        <f t="shared" si="9"/>
        <v>0</v>
      </c>
      <c r="AA19">
        <f t="shared" si="10"/>
        <v>0</v>
      </c>
      <c r="AB19">
        <f t="shared" si="11"/>
        <v>0</v>
      </c>
      <c r="AE19">
        <f t="shared" si="12"/>
        <v>0</v>
      </c>
      <c r="AF19">
        <f t="shared" si="13"/>
        <v>0</v>
      </c>
      <c r="AG19">
        <f t="shared" si="14"/>
        <v>0</v>
      </c>
      <c r="AJ19">
        <f t="shared" si="15"/>
        <v>0</v>
      </c>
      <c r="AK19">
        <f t="shared" si="16"/>
        <v>0</v>
      </c>
      <c r="AL19">
        <f t="shared" si="17"/>
        <v>0</v>
      </c>
      <c r="AO19">
        <f t="shared" si="18"/>
        <v>0</v>
      </c>
      <c r="AP19">
        <f t="shared" si="19"/>
        <v>0</v>
      </c>
      <c r="AQ19">
        <f t="shared" si="20"/>
        <v>0</v>
      </c>
      <c r="AR19">
        <f>+E19</f>
        <v>5</v>
      </c>
      <c r="AS19">
        <f>+C19</f>
        <v>5</v>
      </c>
      <c r="AT19">
        <f t="shared" si="21"/>
        <v>0</v>
      </c>
      <c r="AU19">
        <f t="shared" si="22"/>
        <v>1</v>
      </c>
      <c r="AV19">
        <f t="shared" si="23"/>
        <v>0</v>
      </c>
      <c r="AY19">
        <f t="shared" si="24"/>
        <v>0</v>
      </c>
      <c r="AZ19">
        <f t="shared" si="25"/>
        <v>0</v>
      </c>
      <c r="BA19">
        <f t="shared" si="26"/>
        <v>0</v>
      </c>
      <c r="BD19">
        <f t="shared" si="27"/>
        <v>0</v>
      </c>
      <c r="BE19">
        <f t="shared" si="28"/>
        <v>0</v>
      </c>
      <c r="BF19">
        <f t="shared" si="29"/>
        <v>0</v>
      </c>
    </row>
    <row r="20" spans="1:58">
      <c r="B20" t="str">
        <f>+D</f>
        <v>Mossford 4</v>
      </c>
      <c r="C20" s="3">
        <f>+Averages!H51</f>
        <v>7</v>
      </c>
      <c r="D20" s="3" t="s">
        <v>27</v>
      </c>
      <c r="E20" s="3">
        <f>+Averages!H79</f>
        <v>3</v>
      </c>
      <c r="F20" t="str">
        <f>+G</f>
        <v>Heathcote 4</v>
      </c>
      <c r="K20">
        <f t="shared" si="0"/>
        <v>0</v>
      </c>
      <c r="L20">
        <f t="shared" si="1"/>
        <v>0</v>
      </c>
      <c r="M20">
        <f t="shared" si="2"/>
        <v>0</v>
      </c>
      <c r="P20">
        <f t="shared" si="3"/>
        <v>0</v>
      </c>
      <c r="Q20">
        <f t="shared" si="4"/>
        <v>0</v>
      </c>
      <c r="R20">
        <f t="shared" si="5"/>
        <v>0</v>
      </c>
      <c r="U20">
        <f t="shared" si="6"/>
        <v>0</v>
      </c>
      <c r="V20">
        <f t="shared" si="7"/>
        <v>0</v>
      </c>
      <c r="W20">
        <f t="shared" si="8"/>
        <v>0</v>
      </c>
      <c r="X20">
        <f>+C20</f>
        <v>7</v>
      </c>
      <c r="Y20">
        <f>+E20</f>
        <v>3</v>
      </c>
      <c r="Z20">
        <f t="shared" si="9"/>
        <v>1</v>
      </c>
      <c r="AA20">
        <f t="shared" si="10"/>
        <v>0</v>
      </c>
      <c r="AB20">
        <f t="shared" si="11"/>
        <v>0</v>
      </c>
      <c r="AE20">
        <f t="shared" si="12"/>
        <v>0</v>
      </c>
      <c r="AF20">
        <f t="shared" si="13"/>
        <v>0</v>
      </c>
      <c r="AG20">
        <f t="shared" si="14"/>
        <v>0</v>
      </c>
      <c r="AJ20">
        <f t="shared" si="15"/>
        <v>0</v>
      </c>
      <c r="AK20">
        <f t="shared" si="16"/>
        <v>0</v>
      </c>
      <c r="AL20">
        <f t="shared" si="17"/>
        <v>0</v>
      </c>
      <c r="AM20">
        <f>+E20</f>
        <v>3</v>
      </c>
      <c r="AN20">
        <f>+C20</f>
        <v>7</v>
      </c>
      <c r="AO20">
        <f t="shared" si="18"/>
        <v>0</v>
      </c>
      <c r="AP20">
        <f t="shared" si="19"/>
        <v>0</v>
      </c>
      <c r="AQ20">
        <f t="shared" si="20"/>
        <v>1</v>
      </c>
      <c r="AT20">
        <f t="shared" si="21"/>
        <v>0</v>
      </c>
      <c r="AU20">
        <f t="shared" si="22"/>
        <v>0</v>
      </c>
      <c r="AV20">
        <f t="shared" si="23"/>
        <v>0</v>
      </c>
      <c r="AY20">
        <f t="shared" si="24"/>
        <v>0</v>
      </c>
      <c r="AZ20">
        <f t="shared" si="25"/>
        <v>0</v>
      </c>
      <c r="BA20">
        <f t="shared" si="26"/>
        <v>0</v>
      </c>
      <c r="BD20">
        <f t="shared" si="27"/>
        <v>0</v>
      </c>
      <c r="BE20">
        <f t="shared" si="28"/>
        <v>0</v>
      </c>
      <c r="BF20">
        <f t="shared" si="29"/>
        <v>0</v>
      </c>
    </row>
    <row r="21" spans="1:58">
      <c r="B21" t="str">
        <f>+E</f>
        <v>Rhodium</v>
      </c>
      <c r="C21" s="3">
        <f>+Averages!H60</f>
        <v>3</v>
      </c>
      <c r="D21" s="3" t="s">
        <v>27</v>
      </c>
      <c r="E21" s="3">
        <f>+Averages!H70</f>
        <v>7</v>
      </c>
      <c r="F21" t="str">
        <f>+F</f>
        <v>Woodford Wells 3</v>
      </c>
      <c r="K21">
        <f t="shared" si="0"/>
        <v>0</v>
      </c>
      <c r="L21">
        <f t="shared" si="1"/>
        <v>0</v>
      </c>
      <c r="M21">
        <f t="shared" si="2"/>
        <v>0</v>
      </c>
      <c r="P21">
        <f t="shared" si="3"/>
        <v>0</v>
      </c>
      <c r="Q21">
        <f t="shared" si="4"/>
        <v>0</v>
      </c>
      <c r="R21">
        <f t="shared" si="5"/>
        <v>0</v>
      </c>
      <c r="U21">
        <f t="shared" si="6"/>
        <v>0</v>
      </c>
      <c r="V21">
        <f t="shared" si="7"/>
        <v>0</v>
      </c>
      <c r="W21">
        <f t="shared" si="8"/>
        <v>0</v>
      </c>
      <c r="Z21">
        <f t="shared" si="9"/>
        <v>0</v>
      </c>
      <c r="AA21">
        <f t="shared" si="10"/>
        <v>0</v>
      </c>
      <c r="AB21">
        <f t="shared" si="11"/>
        <v>0</v>
      </c>
      <c r="AC21">
        <f>+C21</f>
        <v>3</v>
      </c>
      <c r="AD21">
        <f>+E21</f>
        <v>7</v>
      </c>
      <c r="AE21">
        <f t="shared" si="12"/>
        <v>0</v>
      </c>
      <c r="AF21">
        <f t="shared" si="13"/>
        <v>0</v>
      </c>
      <c r="AG21">
        <f t="shared" si="14"/>
        <v>1</v>
      </c>
      <c r="AH21">
        <f>+E21</f>
        <v>7</v>
      </c>
      <c r="AI21">
        <f>+C21</f>
        <v>3</v>
      </c>
      <c r="AJ21">
        <f t="shared" si="15"/>
        <v>1</v>
      </c>
      <c r="AK21">
        <f t="shared" si="16"/>
        <v>0</v>
      </c>
      <c r="AL21">
        <f t="shared" si="17"/>
        <v>0</v>
      </c>
      <c r="AO21">
        <f t="shared" si="18"/>
        <v>0</v>
      </c>
      <c r="AP21">
        <f t="shared" si="19"/>
        <v>0</v>
      </c>
      <c r="AQ21">
        <f t="shared" si="20"/>
        <v>0</v>
      </c>
      <c r="AT21">
        <f t="shared" si="21"/>
        <v>0</v>
      </c>
      <c r="AU21">
        <f t="shared" si="22"/>
        <v>0</v>
      </c>
      <c r="AV21">
        <f t="shared" si="23"/>
        <v>0</v>
      </c>
      <c r="AY21">
        <f t="shared" si="24"/>
        <v>0</v>
      </c>
      <c r="AZ21">
        <f t="shared" si="25"/>
        <v>0</v>
      </c>
      <c r="BA21">
        <f t="shared" si="26"/>
        <v>0</v>
      </c>
      <c r="BD21">
        <f t="shared" si="27"/>
        <v>0</v>
      </c>
      <c r="BE21">
        <f t="shared" si="28"/>
        <v>0</v>
      </c>
      <c r="BF21">
        <f t="shared" si="29"/>
        <v>0</v>
      </c>
    </row>
    <row r="22" spans="1:58">
      <c r="C22" s="3"/>
      <c r="D22" s="3"/>
      <c r="E22" s="3"/>
      <c r="K22">
        <f t="shared" si="0"/>
        <v>0</v>
      </c>
      <c r="L22">
        <f t="shared" si="1"/>
        <v>0</v>
      </c>
      <c r="M22">
        <f t="shared" si="2"/>
        <v>0</v>
      </c>
      <c r="P22">
        <f t="shared" si="3"/>
        <v>0</v>
      </c>
      <c r="Q22">
        <f t="shared" si="4"/>
        <v>0</v>
      </c>
      <c r="R22">
        <f t="shared" si="5"/>
        <v>0</v>
      </c>
      <c r="U22">
        <f t="shared" si="6"/>
        <v>0</v>
      </c>
      <c r="V22">
        <f t="shared" si="7"/>
        <v>0</v>
      </c>
      <c r="W22">
        <f t="shared" si="8"/>
        <v>0</v>
      </c>
      <c r="Z22">
        <f t="shared" si="9"/>
        <v>0</v>
      </c>
      <c r="AA22">
        <f t="shared" si="10"/>
        <v>0</v>
      </c>
      <c r="AB22">
        <f t="shared" si="11"/>
        <v>0</v>
      </c>
      <c r="AE22">
        <f t="shared" si="12"/>
        <v>0</v>
      </c>
      <c r="AF22">
        <f t="shared" si="13"/>
        <v>0</v>
      </c>
      <c r="AG22">
        <f t="shared" si="14"/>
        <v>0</v>
      </c>
      <c r="AJ22">
        <f t="shared" si="15"/>
        <v>0</v>
      </c>
      <c r="AK22">
        <f t="shared" si="16"/>
        <v>0</v>
      </c>
      <c r="AL22">
        <f t="shared" si="17"/>
        <v>0</v>
      </c>
      <c r="AO22">
        <f t="shared" si="18"/>
        <v>0</v>
      </c>
      <c r="AP22">
        <f t="shared" si="19"/>
        <v>0</v>
      </c>
      <c r="AQ22">
        <f t="shared" si="20"/>
        <v>0</v>
      </c>
      <c r="AT22">
        <f t="shared" si="21"/>
        <v>0</v>
      </c>
      <c r="AU22">
        <f t="shared" si="22"/>
        <v>0</v>
      </c>
      <c r="AV22">
        <f t="shared" si="23"/>
        <v>0</v>
      </c>
      <c r="AY22">
        <f t="shared" si="24"/>
        <v>0</v>
      </c>
      <c r="AZ22">
        <f t="shared" si="25"/>
        <v>0</v>
      </c>
      <c r="BA22">
        <f t="shared" si="26"/>
        <v>0</v>
      </c>
      <c r="BD22">
        <f t="shared" si="27"/>
        <v>0</v>
      </c>
      <c r="BE22">
        <f t="shared" si="28"/>
        <v>0</v>
      </c>
      <c r="BF22">
        <f t="shared" si="29"/>
        <v>0</v>
      </c>
    </row>
    <row r="23" spans="1:58">
      <c r="A23" t="s">
        <v>13</v>
      </c>
      <c r="C23" s="3"/>
      <c r="D23" s="3"/>
      <c r="E23" s="3"/>
      <c r="F23" s="1">
        <f>+F15+7</f>
        <v>41176</v>
      </c>
      <c r="K23">
        <f t="shared" si="0"/>
        <v>0</v>
      </c>
      <c r="L23">
        <f t="shared" si="1"/>
        <v>0</v>
      </c>
      <c r="M23">
        <f t="shared" si="2"/>
        <v>0</v>
      </c>
      <c r="P23">
        <f t="shared" si="3"/>
        <v>0</v>
      </c>
      <c r="Q23">
        <f t="shared" si="4"/>
        <v>0</v>
      </c>
      <c r="R23">
        <f t="shared" si="5"/>
        <v>0</v>
      </c>
      <c r="U23">
        <f t="shared" si="6"/>
        <v>0</v>
      </c>
      <c r="V23">
        <f t="shared" si="7"/>
        <v>0</v>
      </c>
      <c r="W23">
        <f t="shared" si="8"/>
        <v>0</v>
      </c>
      <c r="Z23">
        <f t="shared" si="9"/>
        <v>0</v>
      </c>
      <c r="AA23">
        <f t="shared" si="10"/>
        <v>0</v>
      </c>
      <c r="AB23">
        <f t="shared" si="11"/>
        <v>0</v>
      </c>
      <c r="AE23">
        <f t="shared" si="12"/>
        <v>0</v>
      </c>
      <c r="AF23">
        <f t="shared" si="13"/>
        <v>0</v>
      </c>
      <c r="AG23">
        <f t="shared" si="14"/>
        <v>0</v>
      </c>
      <c r="AJ23">
        <f t="shared" si="15"/>
        <v>0</v>
      </c>
      <c r="AK23">
        <f t="shared" si="16"/>
        <v>0</v>
      </c>
      <c r="AL23">
        <f t="shared" si="17"/>
        <v>0</v>
      </c>
      <c r="AO23">
        <f t="shared" si="18"/>
        <v>0</v>
      </c>
      <c r="AP23">
        <f t="shared" si="19"/>
        <v>0</v>
      </c>
      <c r="AQ23">
        <f t="shared" si="20"/>
        <v>0</v>
      </c>
      <c r="AT23">
        <f t="shared" si="21"/>
        <v>0</v>
      </c>
      <c r="AU23">
        <f t="shared" si="22"/>
        <v>0</v>
      </c>
      <c r="AV23">
        <f t="shared" si="23"/>
        <v>0</v>
      </c>
      <c r="AY23">
        <f t="shared" si="24"/>
        <v>0</v>
      </c>
      <c r="AZ23">
        <f t="shared" si="25"/>
        <v>0</v>
      </c>
      <c r="BA23">
        <f t="shared" si="26"/>
        <v>0</v>
      </c>
      <c r="BD23">
        <f t="shared" si="27"/>
        <v>0</v>
      </c>
      <c r="BE23">
        <f t="shared" si="28"/>
        <v>0</v>
      </c>
      <c r="BF23">
        <f t="shared" si="29"/>
        <v>0</v>
      </c>
    </row>
    <row r="24" spans="1:58">
      <c r="C24" s="3"/>
      <c r="D24" s="3"/>
      <c r="E24" s="3"/>
      <c r="K24">
        <f t="shared" si="0"/>
        <v>0</v>
      </c>
      <c r="L24">
        <f t="shared" si="1"/>
        <v>0</v>
      </c>
      <c r="M24">
        <f t="shared" si="2"/>
        <v>0</v>
      </c>
      <c r="P24">
        <f t="shared" si="3"/>
        <v>0</v>
      </c>
      <c r="Q24">
        <f t="shared" si="4"/>
        <v>0</v>
      </c>
      <c r="R24">
        <f t="shared" si="5"/>
        <v>0</v>
      </c>
      <c r="U24">
        <f t="shared" si="6"/>
        <v>0</v>
      </c>
      <c r="V24">
        <f t="shared" si="7"/>
        <v>0</v>
      </c>
      <c r="W24">
        <f t="shared" si="8"/>
        <v>0</v>
      </c>
      <c r="Z24">
        <f t="shared" si="9"/>
        <v>0</v>
      </c>
      <c r="AA24">
        <f t="shared" si="10"/>
        <v>0</v>
      </c>
      <c r="AB24">
        <f t="shared" si="11"/>
        <v>0</v>
      </c>
      <c r="AE24">
        <f t="shared" si="12"/>
        <v>0</v>
      </c>
      <c r="AF24">
        <f t="shared" si="13"/>
        <v>0</v>
      </c>
      <c r="AG24">
        <f t="shared" si="14"/>
        <v>0</v>
      </c>
      <c r="AJ24">
        <f t="shared" si="15"/>
        <v>0</v>
      </c>
      <c r="AK24">
        <f t="shared" si="16"/>
        <v>0</v>
      </c>
      <c r="AL24">
        <f t="shared" si="17"/>
        <v>0</v>
      </c>
      <c r="AO24">
        <f t="shared" si="18"/>
        <v>0</v>
      </c>
      <c r="AP24">
        <f t="shared" si="19"/>
        <v>0</v>
      </c>
      <c r="AQ24">
        <f t="shared" si="20"/>
        <v>0</v>
      </c>
      <c r="AT24">
        <f t="shared" si="21"/>
        <v>0</v>
      </c>
      <c r="AU24">
        <f t="shared" si="22"/>
        <v>0</v>
      </c>
      <c r="AV24">
        <f t="shared" si="23"/>
        <v>0</v>
      </c>
      <c r="AY24">
        <f t="shared" si="24"/>
        <v>0</v>
      </c>
      <c r="AZ24">
        <f t="shared" si="25"/>
        <v>0</v>
      </c>
      <c r="BA24">
        <f t="shared" si="26"/>
        <v>0</v>
      </c>
      <c r="BD24">
        <f t="shared" si="27"/>
        <v>0</v>
      </c>
      <c r="BE24">
        <f t="shared" si="28"/>
        <v>0</v>
      </c>
      <c r="BF24">
        <f t="shared" si="29"/>
        <v>0</v>
      </c>
    </row>
    <row r="25" spans="1:58" hidden="1">
      <c r="B25" t="str">
        <f>+I</f>
        <v>Free</v>
      </c>
      <c r="C25" s="3">
        <f>+Averages!J98</f>
        <v>0</v>
      </c>
      <c r="D25" s="3" t="s">
        <v>27</v>
      </c>
      <c r="E25" s="3">
        <f>+Averages!J14</f>
        <v>0</v>
      </c>
      <c r="F25" t="str">
        <f>+a</f>
        <v>Woodford Wells 2</v>
      </c>
      <c r="I25">
        <f>+E25</f>
        <v>0</v>
      </c>
      <c r="J25">
        <f>+C25</f>
        <v>0</v>
      </c>
      <c r="K25">
        <f t="shared" si="0"/>
        <v>0</v>
      </c>
      <c r="L25">
        <f t="shared" si="1"/>
        <v>0</v>
      </c>
      <c r="M25">
        <f t="shared" si="2"/>
        <v>0</v>
      </c>
      <c r="P25">
        <f t="shared" si="3"/>
        <v>0</v>
      </c>
      <c r="Q25">
        <f t="shared" si="4"/>
        <v>0</v>
      </c>
      <c r="R25">
        <f t="shared" si="5"/>
        <v>0</v>
      </c>
      <c r="U25">
        <f t="shared" si="6"/>
        <v>0</v>
      </c>
      <c r="V25">
        <f t="shared" si="7"/>
        <v>0</v>
      </c>
      <c r="W25">
        <f t="shared" si="8"/>
        <v>0</v>
      </c>
      <c r="Z25">
        <f t="shared" si="9"/>
        <v>0</v>
      </c>
      <c r="AA25">
        <f t="shared" si="10"/>
        <v>0</v>
      </c>
      <c r="AB25">
        <f t="shared" si="11"/>
        <v>0</v>
      </c>
      <c r="AE25">
        <f t="shared" si="12"/>
        <v>0</v>
      </c>
      <c r="AF25">
        <f t="shared" si="13"/>
        <v>0</v>
      </c>
      <c r="AG25">
        <f t="shared" si="14"/>
        <v>0</v>
      </c>
      <c r="AJ25">
        <f t="shared" si="15"/>
        <v>0</v>
      </c>
      <c r="AK25">
        <f t="shared" si="16"/>
        <v>0</v>
      </c>
      <c r="AL25">
        <f t="shared" si="17"/>
        <v>0</v>
      </c>
      <c r="AO25">
        <f t="shared" si="18"/>
        <v>0</v>
      </c>
      <c r="AP25">
        <f t="shared" si="19"/>
        <v>0</v>
      </c>
      <c r="AQ25">
        <f t="shared" si="20"/>
        <v>0</v>
      </c>
      <c r="AT25">
        <f t="shared" si="21"/>
        <v>0</v>
      </c>
      <c r="AU25">
        <f t="shared" si="22"/>
        <v>0</v>
      </c>
      <c r="AV25">
        <f t="shared" si="23"/>
        <v>0</v>
      </c>
      <c r="AW25">
        <f>+C25</f>
        <v>0</v>
      </c>
      <c r="AX25">
        <f>+E25</f>
        <v>0</v>
      </c>
      <c r="AY25">
        <f t="shared" si="24"/>
        <v>0</v>
      </c>
      <c r="AZ25">
        <f t="shared" si="25"/>
        <v>0</v>
      </c>
      <c r="BA25">
        <f t="shared" si="26"/>
        <v>0</v>
      </c>
      <c r="BD25">
        <f t="shared" si="27"/>
        <v>0</v>
      </c>
      <c r="BE25">
        <f t="shared" si="28"/>
        <v>0</v>
      </c>
      <c r="BF25">
        <f t="shared" si="29"/>
        <v>0</v>
      </c>
    </row>
    <row r="26" spans="1:58">
      <c r="B26" t="str">
        <f>+H</f>
        <v>Heathcote 5</v>
      </c>
      <c r="C26" s="3">
        <f>+Averages!J88</f>
        <v>4</v>
      </c>
      <c r="D26" s="3" t="s">
        <v>27</v>
      </c>
      <c r="E26" s="3">
        <f>+Averages!J27</f>
        <v>6</v>
      </c>
      <c r="F26" t="str">
        <f>+B</f>
        <v>Heathcote 3</v>
      </c>
      <c r="K26">
        <f t="shared" si="0"/>
        <v>0</v>
      </c>
      <c r="L26">
        <f t="shared" si="1"/>
        <v>0</v>
      </c>
      <c r="M26">
        <f t="shared" si="2"/>
        <v>0</v>
      </c>
      <c r="N26">
        <f>+E26</f>
        <v>6</v>
      </c>
      <c r="O26">
        <f>+C26</f>
        <v>4</v>
      </c>
      <c r="P26">
        <f t="shared" si="3"/>
        <v>1</v>
      </c>
      <c r="Q26">
        <f t="shared" si="4"/>
        <v>0</v>
      </c>
      <c r="R26">
        <f t="shared" si="5"/>
        <v>0</v>
      </c>
      <c r="U26">
        <f t="shared" si="6"/>
        <v>0</v>
      </c>
      <c r="V26">
        <f t="shared" si="7"/>
        <v>0</v>
      </c>
      <c r="W26">
        <f t="shared" si="8"/>
        <v>0</v>
      </c>
      <c r="Z26">
        <f t="shared" si="9"/>
        <v>0</v>
      </c>
      <c r="AA26">
        <f t="shared" si="10"/>
        <v>0</v>
      </c>
      <c r="AB26">
        <f t="shared" si="11"/>
        <v>0</v>
      </c>
      <c r="AE26">
        <f t="shared" si="12"/>
        <v>0</v>
      </c>
      <c r="AF26">
        <f t="shared" si="13"/>
        <v>0</v>
      </c>
      <c r="AG26">
        <f t="shared" si="14"/>
        <v>0</v>
      </c>
      <c r="AJ26">
        <f t="shared" si="15"/>
        <v>0</v>
      </c>
      <c r="AK26">
        <f t="shared" si="16"/>
        <v>0</v>
      </c>
      <c r="AL26">
        <f t="shared" si="17"/>
        <v>0</v>
      </c>
      <c r="AO26">
        <f t="shared" si="18"/>
        <v>0</v>
      </c>
      <c r="AP26">
        <f t="shared" si="19"/>
        <v>0</v>
      </c>
      <c r="AQ26">
        <f t="shared" si="20"/>
        <v>0</v>
      </c>
      <c r="AR26">
        <f>+C26</f>
        <v>4</v>
      </c>
      <c r="AS26">
        <f>+E26</f>
        <v>6</v>
      </c>
      <c r="AT26">
        <f t="shared" si="21"/>
        <v>0</v>
      </c>
      <c r="AU26">
        <f t="shared" si="22"/>
        <v>0</v>
      </c>
      <c r="AV26">
        <f t="shared" si="23"/>
        <v>1</v>
      </c>
      <c r="AY26">
        <f t="shared" si="24"/>
        <v>0</v>
      </c>
      <c r="AZ26">
        <f t="shared" si="25"/>
        <v>0</v>
      </c>
      <c r="BA26">
        <f t="shared" si="26"/>
        <v>0</v>
      </c>
      <c r="BD26">
        <f t="shared" si="27"/>
        <v>0</v>
      </c>
      <c r="BE26">
        <f t="shared" si="28"/>
        <v>0</v>
      </c>
      <c r="BF26">
        <f t="shared" si="29"/>
        <v>0</v>
      </c>
    </row>
    <row r="27" spans="1:58">
      <c r="B27" t="str">
        <f>+G</f>
        <v>Heathcote 4</v>
      </c>
      <c r="C27" s="3">
        <f>+Averages!J79</f>
        <v>9</v>
      </c>
      <c r="D27" s="3" t="s">
        <v>27</v>
      </c>
      <c r="E27" s="3">
        <f>+Averages!J41</f>
        <v>1</v>
      </c>
      <c r="F27" t="str">
        <f>+CC</f>
        <v>Langdon 4</v>
      </c>
      <c r="K27">
        <f t="shared" si="0"/>
        <v>0</v>
      </c>
      <c r="L27">
        <f t="shared" si="1"/>
        <v>0</v>
      </c>
      <c r="M27">
        <f t="shared" si="2"/>
        <v>0</v>
      </c>
      <c r="P27">
        <f t="shared" si="3"/>
        <v>0</v>
      </c>
      <c r="Q27">
        <f t="shared" si="4"/>
        <v>0</v>
      </c>
      <c r="R27">
        <f t="shared" si="5"/>
        <v>0</v>
      </c>
      <c r="S27">
        <f>+E27</f>
        <v>1</v>
      </c>
      <c r="T27">
        <f>+C27</f>
        <v>9</v>
      </c>
      <c r="U27">
        <f t="shared" si="6"/>
        <v>0</v>
      </c>
      <c r="V27">
        <f t="shared" si="7"/>
        <v>0</v>
      </c>
      <c r="W27">
        <f t="shared" si="8"/>
        <v>1</v>
      </c>
      <c r="Z27">
        <f t="shared" si="9"/>
        <v>0</v>
      </c>
      <c r="AA27">
        <f t="shared" si="10"/>
        <v>0</v>
      </c>
      <c r="AB27">
        <f t="shared" si="11"/>
        <v>0</v>
      </c>
      <c r="AE27">
        <f t="shared" si="12"/>
        <v>0</v>
      </c>
      <c r="AF27">
        <f t="shared" si="13"/>
        <v>0</v>
      </c>
      <c r="AG27">
        <f t="shared" si="14"/>
        <v>0</v>
      </c>
      <c r="AJ27">
        <f t="shared" si="15"/>
        <v>0</v>
      </c>
      <c r="AK27">
        <f t="shared" si="16"/>
        <v>0</v>
      </c>
      <c r="AL27">
        <f t="shared" si="17"/>
        <v>0</v>
      </c>
      <c r="AM27">
        <f>+C27</f>
        <v>9</v>
      </c>
      <c r="AN27">
        <f>+E27</f>
        <v>1</v>
      </c>
      <c r="AO27">
        <f t="shared" si="18"/>
        <v>1</v>
      </c>
      <c r="AP27">
        <f t="shared" si="19"/>
        <v>0</v>
      </c>
      <c r="AQ27">
        <f t="shared" si="20"/>
        <v>0</v>
      </c>
      <c r="AT27">
        <f t="shared" si="21"/>
        <v>0</v>
      </c>
      <c r="AU27">
        <f t="shared" si="22"/>
        <v>0</v>
      </c>
      <c r="AV27">
        <f t="shared" si="23"/>
        <v>0</v>
      </c>
      <c r="AY27">
        <f t="shared" si="24"/>
        <v>0</v>
      </c>
      <c r="AZ27">
        <f t="shared" si="25"/>
        <v>0</v>
      </c>
      <c r="BA27">
        <f t="shared" si="26"/>
        <v>0</v>
      </c>
      <c r="BD27">
        <f t="shared" si="27"/>
        <v>0</v>
      </c>
      <c r="BE27">
        <f t="shared" si="28"/>
        <v>0</v>
      </c>
      <c r="BF27">
        <f t="shared" si="29"/>
        <v>0</v>
      </c>
    </row>
    <row r="28" spans="1:58">
      <c r="B28" t="str">
        <f>+F</f>
        <v>Woodford Wells 3</v>
      </c>
      <c r="C28" s="3">
        <f>+Averages!J70</f>
        <v>9</v>
      </c>
      <c r="D28" s="3" t="s">
        <v>27</v>
      </c>
      <c r="E28" s="3">
        <f>+Averages!J51</f>
        <v>1</v>
      </c>
      <c r="F28" t="str">
        <f>+D</f>
        <v>Mossford 4</v>
      </c>
      <c r="H28" t="s">
        <v>179</v>
      </c>
      <c r="K28">
        <f t="shared" si="0"/>
        <v>0</v>
      </c>
      <c r="L28">
        <f t="shared" si="1"/>
        <v>0</v>
      </c>
      <c r="M28">
        <f t="shared" si="2"/>
        <v>0</v>
      </c>
      <c r="P28">
        <f t="shared" si="3"/>
        <v>0</v>
      </c>
      <c r="Q28">
        <f t="shared" si="4"/>
        <v>0</v>
      </c>
      <c r="R28">
        <f t="shared" si="5"/>
        <v>0</v>
      </c>
      <c r="U28">
        <f t="shared" si="6"/>
        <v>0</v>
      </c>
      <c r="V28">
        <f t="shared" si="7"/>
        <v>0</v>
      </c>
      <c r="W28">
        <f t="shared" si="8"/>
        <v>0</v>
      </c>
      <c r="X28">
        <f>+E28</f>
        <v>1</v>
      </c>
      <c r="Y28">
        <f>+C28</f>
        <v>9</v>
      </c>
      <c r="Z28">
        <f t="shared" si="9"/>
        <v>0</v>
      </c>
      <c r="AA28">
        <f t="shared" si="10"/>
        <v>0</v>
      </c>
      <c r="AB28">
        <f t="shared" si="11"/>
        <v>1</v>
      </c>
      <c r="AE28">
        <f t="shared" si="12"/>
        <v>0</v>
      </c>
      <c r="AF28">
        <f t="shared" si="13"/>
        <v>0</v>
      </c>
      <c r="AG28">
        <f t="shared" si="14"/>
        <v>0</v>
      </c>
      <c r="AH28">
        <f>+C28</f>
        <v>9</v>
      </c>
      <c r="AI28">
        <f>+E28</f>
        <v>1</v>
      </c>
      <c r="AJ28">
        <f t="shared" si="15"/>
        <v>1</v>
      </c>
      <c r="AK28">
        <f t="shared" si="16"/>
        <v>0</v>
      </c>
      <c r="AL28">
        <f t="shared" si="17"/>
        <v>0</v>
      </c>
      <c r="AO28">
        <f t="shared" si="18"/>
        <v>0</v>
      </c>
      <c r="AP28">
        <f t="shared" si="19"/>
        <v>0</v>
      </c>
      <c r="AQ28">
        <f t="shared" si="20"/>
        <v>0</v>
      </c>
      <c r="AT28">
        <f t="shared" si="21"/>
        <v>0</v>
      </c>
      <c r="AU28">
        <f t="shared" si="22"/>
        <v>0</v>
      </c>
      <c r="AV28">
        <f t="shared" si="23"/>
        <v>0</v>
      </c>
      <c r="AY28">
        <f t="shared" si="24"/>
        <v>0</v>
      </c>
      <c r="AZ28">
        <f t="shared" si="25"/>
        <v>0</v>
      </c>
      <c r="BA28">
        <f t="shared" si="26"/>
        <v>0</v>
      </c>
      <c r="BD28">
        <f t="shared" si="27"/>
        <v>0</v>
      </c>
      <c r="BE28">
        <f t="shared" si="28"/>
        <v>0</v>
      </c>
      <c r="BF28">
        <f t="shared" si="29"/>
        <v>0</v>
      </c>
    </row>
    <row r="29" spans="1:58">
      <c r="B29" t="str">
        <f>+J</f>
        <v>Mossford 5</v>
      </c>
      <c r="C29" s="3">
        <f>+Averages!J109</f>
        <v>7</v>
      </c>
      <c r="D29" s="3" t="s">
        <v>27</v>
      </c>
      <c r="E29" s="3">
        <f>+Averages!J60</f>
        <v>3</v>
      </c>
      <c r="F29" t="str">
        <f>+E</f>
        <v>Rhodium</v>
      </c>
      <c r="H29" t="s">
        <v>143</v>
      </c>
      <c r="K29">
        <f t="shared" si="0"/>
        <v>0</v>
      </c>
      <c r="L29">
        <f t="shared" si="1"/>
        <v>0</v>
      </c>
      <c r="M29">
        <f t="shared" si="2"/>
        <v>0</v>
      </c>
      <c r="P29">
        <f t="shared" si="3"/>
        <v>0</v>
      </c>
      <c r="Q29">
        <f t="shared" si="4"/>
        <v>0</v>
      </c>
      <c r="R29">
        <f t="shared" si="5"/>
        <v>0</v>
      </c>
      <c r="U29">
        <f t="shared" si="6"/>
        <v>0</v>
      </c>
      <c r="V29">
        <f t="shared" si="7"/>
        <v>0</v>
      </c>
      <c r="W29">
        <f t="shared" si="8"/>
        <v>0</v>
      </c>
      <c r="Z29">
        <f t="shared" si="9"/>
        <v>0</v>
      </c>
      <c r="AA29">
        <f t="shared" si="10"/>
        <v>0</v>
      </c>
      <c r="AB29">
        <f t="shared" si="11"/>
        <v>0</v>
      </c>
      <c r="AC29">
        <f>+E29</f>
        <v>3</v>
      </c>
      <c r="AD29">
        <f>+C29</f>
        <v>7</v>
      </c>
      <c r="AE29">
        <f t="shared" si="12"/>
        <v>0</v>
      </c>
      <c r="AF29">
        <f t="shared" si="13"/>
        <v>0</v>
      </c>
      <c r="AG29">
        <f t="shared" si="14"/>
        <v>1</v>
      </c>
      <c r="AJ29">
        <f t="shared" si="15"/>
        <v>0</v>
      </c>
      <c r="AK29">
        <f t="shared" si="16"/>
        <v>0</v>
      </c>
      <c r="AL29">
        <f t="shared" si="17"/>
        <v>0</v>
      </c>
      <c r="AO29">
        <f t="shared" si="18"/>
        <v>0</v>
      </c>
      <c r="AP29">
        <f t="shared" si="19"/>
        <v>0</v>
      </c>
      <c r="AQ29">
        <f t="shared" si="20"/>
        <v>0</v>
      </c>
      <c r="AT29">
        <f t="shared" si="21"/>
        <v>0</v>
      </c>
      <c r="AU29">
        <f t="shared" si="22"/>
        <v>0</v>
      </c>
      <c r="AV29">
        <f t="shared" si="23"/>
        <v>0</v>
      </c>
      <c r="AY29">
        <f t="shared" si="24"/>
        <v>0</v>
      </c>
      <c r="AZ29">
        <f t="shared" si="25"/>
        <v>0</v>
      </c>
      <c r="BA29">
        <f t="shared" si="26"/>
        <v>0</v>
      </c>
      <c r="BB29">
        <f>+C29</f>
        <v>7</v>
      </c>
      <c r="BC29">
        <f>+E29</f>
        <v>3</v>
      </c>
      <c r="BD29">
        <f t="shared" si="27"/>
        <v>1</v>
      </c>
      <c r="BE29">
        <f t="shared" si="28"/>
        <v>0</v>
      </c>
      <c r="BF29">
        <f t="shared" si="29"/>
        <v>0</v>
      </c>
    </row>
    <row r="30" spans="1:58">
      <c r="C30" s="3"/>
      <c r="D30" s="3"/>
      <c r="E30" s="3"/>
      <c r="K30">
        <f t="shared" si="0"/>
        <v>0</v>
      </c>
      <c r="L30">
        <f t="shared" si="1"/>
        <v>0</v>
      </c>
      <c r="M30">
        <f t="shared" si="2"/>
        <v>0</v>
      </c>
      <c r="P30">
        <f t="shared" si="3"/>
        <v>0</v>
      </c>
      <c r="Q30">
        <f t="shared" si="4"/>
        <v>0</v>
      </c>
      <c r="R30">
        <f t="shared" si="5"/>
        <v>0</v>
      </c>
      <c r="U30">
        <f t="shared" si="6"/>
        <v>0</v>
      </c>
      <c r="V30">
        <f t="shared" si="7"/>
        <v>0</v>
      </c>
      <c r="W30">
        <f t="shared" si="8"/>
        <v>0</v>
      </c>
      <c r="Z30">
        <f t="shared" si="9"/>
        <v>0</v>
      </c>
      <c r="AA30">
        <f t="shared" si="10"/>
        <v>0</v>
      </c>
      <c r="AB30">
        <f t="shared" si="11"/>
        <v>0</v>
      </c>
      <c r="AE30">
        <f t="shared" si="12"/>
        <v>0</v>
      </c>
      <c r="AF30">
        <f t="shared" si="13"/>
        <v>0</v>
      </c>
      <c r="AG30">
        <f t="shared" si="14"/>
        <v>0</v>
      </c>
      <c r="AJ30">
        <f t="shared" si="15"/>
        <v>0</v>
      </c>
      <c r="AK30">
        <f t="shared" si="16"/>
        <v>0</v>
      </c>
      <c r="AL30">
        <f t="shared" si="17"/>
        <v>0</v>
      </c>
      <c r="AO30">
        <f t="shared" si="18"/>
        <v>0</v>
      </c>
      <c r="AP30">
        <f t="shared" si="19"/>
        <v>0</v>
      </c>
      <c r="AQ30">
        <f t="shared" si="20"/>
        <v>0</v>
      </c>
      <c r="AT30">
        <f t="shared" si="21"/>
        <v>0</v>
      </c>
      <c r="AU30">
        <f t="shared" si="22"/>
        <v>0</v>
      </c>
      <c r="AV30">
        <f t="shared" si="23"/>
        <v>0</v>
      </c>
      <c r="AY30">
        <f t="shared" si="24"/>
        <v>0</v>
      </c>
      <c r="AZ30">
        <f t="shared" si="25"/>
        <v>0</v>
      </c>
      <c r="BA30">
        <f t="shared" si="26"/>
        <v>0</v>
      </c>
      <c r="BD30">
        <f t="shared" si="27"/>
        <v>0</v>
      </c>
      <c r="BE30">
        <f t="shared" si="28"/>
        <v>0</v>
      </c>
      <c r="BF30">
        <f t="shared" si="29"/>
        <v>0</v>
      </c>
    </row>
    <row r="31" spans="1:58">
      <c r="A31" s="2" t="s">
        <v>14</v>
      </c>
      <c r="C31" s="3"/>
      <c r="D31" s="3"/>
      <c r="E31" s="3"/>
      <c r="F31" s="1">
        <f>+F23+7</f>
        <v>41183</v>
      </c>
      <c r="K31">
        <f t="shared" si="0"/>
        <v>0</v>
      </c>
      <c r="L31">
        <f t="shared" si="1"/>
        <v>0</v>
      </c>
      <c r="M31">
        <f t="shared" si="2"/>
        <v>0</v>
      </c>
      <c r="P31">
        <f t="shared" si="3"/>
        <v>0</v>
      </c>
      <c r="Q31">
        <f t="shared" si="4"/>
        <v>0</v>
      </c>
      <c r="R31">
        <f t="shared" si="5"/>
        <v>0</v>
      </c>
      <c r="U31">
        <f t="shared" si="6"/>
        <v>0</v>
      </c>
      <c r="V31">
        <f t="shared" si="7"/>
        <v>0</v>
      </c>
      <c r="W31">
        <f t="shared" si="8"/>
        <v>0</v>
      </c>
      <c r="Z31">
        <f t="shared" si="9"/>
        <v>0</v>
      </c>
      <c r="AA31">
        <f t="shared" si="10"/>
        <v>0</v>
      </c>
      <c r="AB31">
        <f t="shared" si="11"/>
        <v>0</v>
      </c>
      <c r="AE31">
        <f t="shared" si="12"/>
        <v>0</v>
      </c>
      <c r="AF31">
        <f t="shared" si="13"/>
        <v>0</v>
      </c>
      <c r="AG31">
        <f t="shared" si="14"/>
        <v>0</v>
      </c>
      <c r="AJ31">
        <f t="shared" si="15"/>
        <v>0</v>
      </c>
      <c r="AK31">
        <f t="shared" si="16"/>
        <v>0</v>
      </c>
      <c r="AL31">
        <f t="shared" si="17"/>
        <v>0</v>
      </c>
      <c r="AO31">
        <f t="shared" si="18"/>
        <v>0</v>
      </c>
      <c r="AP31">
        <f t="shared" si="19"/>
        <v>0</v>
      </c>
      <c r="AQ31">
        <f t="shared" si="20"/>
        <v>0</v>
      </c>
      <c r="AT31">
        <f t="shared" si="21"/>
        <v>0</v>
      </c>
      <c r="AU31">
        <f t="shared" si="22"/>
        <v>0</v>
      </c>
      <c r="AV31">
        <f t="shared" si="23"/>
        <v>0</v>
      </c>
      <c r="AY31">
        <f t="shared" si="24"/>
        <v>0</v>
      </c>
      <c r="AZ31">
        <f t="shared" si="25"/>
        <v>0</v>
      </c>
      <c r="BA31">
        <f t="shared" si="26"/>
        <v>0</v>
      </c>
      <c r="BD31">
        <f t="shared" si="27"/>
        <v>0</v>
      </c>
      <c r="BE31">
        <f t="shared" si="28"/>
        <v>0</v>
      </c>
      <c r="BF31">
        <f t="shared" si="29"/>
        <v>0</v>
      </c>
    </row>
    <row r="32" spans="1:58">
      <c r="C32" s="3"/>
      <c r="D32" s="3"/>
      <c r="E32" s="3"/>
      <c r="K32">
        <f t="shared" si="0"/>
        <v>0</v>
      </c>
      <c r="L32">
        <f t="shared" si="1"/>
        <v>0</v>
      </c>
      <c r="M32">
        <f t="shared" si="2"/>
        <v>0</v>
      </c>
      <c r="P32">
        <f t="shared" si="3"/>
        <v>0</v>
      </c>
      <c r="Q32">
        <f t="shared" si="4"/>
        <v>0</v>
      </c>
      <c r="R32">
        <f t="shared" si="5"/>
        <v>0</v>
      </c>
      <c r="U32">
        <f t="shared" si="6"/>
        <v>0</v>
      </c>
      <c r="V32">
        <f t="shared" si="7"/>
        <v>0</v>
      </c>
      <c r="W32">
        <f t="shared" si="8"/>
        <v>0</v>
      </c>
      <c r="Z32">
        <f t="shared" si="9"/>
        <v>0</v>
      </c>
      <c r="AA32">
        <f t="shared" si="10"/>
        <v>0</v>
      </c>
      <c r="AB32">
        <f t="shared" si="11"/>
        <v>0</v>
      </c>
      <c r="AE32">
        <f t="shared" si="12"/>
        <v>0</v>
      </c>
      <c r="AF32">
        <f t="shared" si="13"/>
        <v>0</v>
      </c>
      <c r="AG32">
        <f t="shared" si="14"/>
        <v>0</v>
      </c>
      <c r="AJ32">
        <f t="shared" si="15"/>
        <v>0</v>
      </c>
      <c r="AK32">
        <f t="shared" si="16"/>
        <v>0</v>
      </c>
      <c r="AL32">
        <f t="shared" si="17"/>
        <v>0</v>
      </c>
      <c r="AO32">
        <f t="shared" si="18"/>
        <v>0</v>
      </c>
      <c r="AP32">
        <f t="shared" si="19"/>
        <v>0</v>
      </c>
      <c r="AQ32">
        <f t="shared" si="20"/>
        <v>0</v>
      </c>
      <c r="AT32">
        <f t="shared" si="21"/>
        <v>0</v>
      </c>
      <c r="AU32">
        <f t="shared" si="22"/>
        <v>0</v>
      </c>
      <c r="AV32">
        <f t="shared" si="23"/>
        <v>0</v>
      </c>
      <c r="AY32">
        <f t="shared" si="24"/>
        <v>0</v>
      </c>
      <c r="AZ32">
        <f t="shared" si="25"/>
        <v>0</v>
      </c>
      <c r="BA32">
        <f t="shared" si="26"/>
        <v>0</v>
      </c>
      <c r="BD32">
        <f t="shared" si="27"/>
        <v>0</v>
      </c>
      <c r="BE32">
        <f t="shared" si="28"/>
        <v>0</v>
      </c>
      <c r="BF32">
        <f t="shared" si="29"/>
        <v>0</v>
      </c>
    </row>
    <row r="33" spans="1:58">
      <c r="B33" t="str">
        <f>+a</f>
        <v>Woodford Wells 2</v>
      </c>
      <c r="C33" s="3">
        <f>+Averages!L14</f>
        <v>7</v>
      </c>
      <c r="D33" s="3" t="s">
        <v>27</v>
      </c>
      <c r="E33" s="3">
        <f>+Averages!L88</f>
        <v>3</v>
      </c>
      <c r="F33" t="str">
        <f>+H</f>
        <v>Heathcote 5</v>
      </c>
      <c r="I33">
        <f>+C33</f>
        <v>7</v>
      </c>
      <c r="J33">
        <f>+E33</f>
        <v>3</v>
      </c>
      <c r="K33">
        <f t="shared" si="0"/>
        <v>1</v>
      </c>
      <c r="L33">
        <f t="shared" si="1"/>
        <v>0</v>
      </c>
      <c r="M33">
        <f t="shared" si="2"/>
        <v>0</v>
      </c>
      <c r="P33">
        <f t="shared" si="3"/>
        <v>0</v>
      </c>
      <c r="Q33">
        <f t="shared" si="4"/>
        <v>0</v>
      </c>
      <c r="R33">
        <f t="shared" si="5"/>
        <v>0</v>
      </c>
      <c r="U33">
        <f t="shared" si="6"/>
        <v>0</v>
      </c>
      <c r="V33">
        <f t="shared" si="7"/>
        <v>0</v>
      </c>
      <c r="W33">
        <f t="shared" si="8"/>
        <v>0</v>
      </c>
      <c r="Z33">
        <f t="shared" si="9"/>
        <v>0</v>
      </c>
      <c r="AA33">
        <f t="shared" si="10"/>
        <v>0</v>
      </c>
      <c r="AB33">
        <f t="shared" si="11"/>
        <v>0</v>
      </c>
      <c r="AE33">
        <f t="shared" si="12"/>
        <v>0</v>
      </c>
      <c r="AF33">
        <f t="shared" si="13"/>
        <v>0</v>
      </c>
      <c r="AG33">
        <f t="shared" si="14"/>
        <v>0</v>
      </c>
      <c r="AJ33">
        <f t="shared" si="15"/>
        <v>0</v>
      </c>
      <c r="AK33">
        <f t="shared" si="16"/>
        <v>0</v>
      </c>
      <c r="AL33">
        <f t="shared" si="17"/>
        <v>0</v>
      </c>
      <c r="AO33">
        <f t="shared" si="18"/>
        <v>0</v>
      </c>
      <c r="AP33">
        <f t="shared" si="19"/>
        <v>0</v>
      </c>
      <c r="AQ33">
        <f t="shared" si="20"/>
        <v>0</v>
      </c>
      <c r="AR33">
        <f>+E33</f>
        <v>3</v>
      </c>
      <c r="AS33">
        <f>+C33</f>
        <v>7</v>
      </c>
      <c r="AT33">
        <f t="shared" si="21"/>
        <v>0</v>
      </c>
      <c r="AU33">
        <f t="shared" si="22"/>
        <v>0</v>
      </c>
      <c r="AV33">
        <f t="shared" si="23"/>
        <v>1</v>
      </c>
      <c r="AY33">
        <f t="shared" si="24"/>
        <v>0</v>
      </c>
      <c r="AZ33">
        <f t="shared" si="25"/>
        <v>0</v>
      </c>
      <c r="BA33">
        <f t="shared" si="26"/>
        <v>0</v>
      </c>
      <c r="BD33">
        <f t="shared" si="27"/>
        <v>0</v>
      </c>
      <c r="BE33">
        <f t="shared" si="28"/>
        <v>0</v>
      </c>
      <c r="BF33">
        <f t="shared" si="29"/>
        <v>0</v>
      </c>
    </row>
    <row r="34" spans="1:58">
      <c r="B34" s="8" t="str">
        <f>+B</f>
        <v>Heathcote 3</v>
      </c>
      <c r="C34" s="9">
        <f>+Averages!L27</f>
        <v>5</v>
      </c>
      <c r="D34" s="9" t="s">
        <v>27</v>
      </c>
      <c r="E34" s="9">
        <f>+Averages!L79</f>
        <v>5</v>
      </c>
      <c r="F34" s="8" t="str">
        <f>+G</f>
        <v>Heathcote 4</v>
      </c>
      <c r="K34">
        <f t="shared" si="0"/>
        <v>0</v>
      </c>
      <c r="L34">
        <f t="shared" si="1"/>
        <v>0</v>
      </c>
      <c r="M34">
        <f t="shared" si="2"/>
        <v>0</v>
      </c>
      <c r="N34">
        <f>+C34</f>
        <v>5</v>
      </c>
      <c r="O34">
        <f>+E34</f>
        <v>5</v>
      </c>
      <c r="P34">
        <f t="shared" si="3"/>
        <v>0</v>
      </c>
      <c r="Q34">
        <f t="shared" si="4"/>
        <v>1</v>
      </c>
      <c r="R34">
        <f t="shared" si="5"/>
        <v>0</v>
      </c>
      <c r="U34">
        <f t="shared" si="6"/>
        <v>0</v>
      </c>
      <c r="V34">
        <f t="shared" si="7"/>
        <v>0</v>
      </c>
      <c r="W34">
        <f t="shared" si="8"/>
        <v>0</v>
      </c>
      <c r="Z34">
        <f t="shared" si="9"/>
        <v>0</v>
      </c>
      <c r="AA34">
        <f t="shared" si="10"/>
        <v>0</v>
      </c>
      <c r="AB34">
        <f t="shared" si="11"/>
        <v>0</v>
      </c>
      <c r="AE34">
        <f t="shared" si="12"/>
        <v>0</v>
      </c>
      <c r="AF34">
        <f t="shared" si="13"/>
        <v>0</v>
      </c>
      <c r="AG34">
        <f t="shared" si="14"/>
        <v>0</v>
      </c>
      <c r="AJ34">
        <f t="shared" si="15"/>
        <v>0</v>
      </c>
      <c r="AK34">
        <f t="shared" si="16"/>
        <v>0</v>
      </c>
      <c r="AL34">
        <f t="shared" si="17"/>
        <v>0</v>
      </c>
      <c r="AM34">
        <f>+E34</f>
        <v>5</v>
      </c>
      <c r="AN34">
        <f>+C34</f>
        <v>5</v>
      </c>
      <c r="AO34">
        <f t="shared" si="18"/>
        <v>0</v>
      </c>
      <c r="AP34">
        <f t="shared" si="19"/>
        <v>1</v>
      </c>
      <c r="AQ34">
        <f t="shared" si="20"/>
        <v>0</v>
      </c>
      <c r="AT34">
        <f t="shared" si="21"/>
        <v>0</v>
      </c>
      <c r="AU34">
        <f t="shared" si="22"/>
        <v>0</v>
      </c>
      <c r="AV34">
        <f t="shared" si="23"/>
        <v>0</v>
      </c>
      <c r="AY34">
        <f t="shared" si="24"/>
        <v>0</v>
      </c>
      <c r="AZ34">
        <f t="shared" si="25"/>
        <v>0</v>
      </c>
      <c r="BA34">
        <f t="shared" si="26"/>
        <v>0</v>
      </c>
      <c r="BD34">
        <f t="shared" si="27"/>
        <v>0</v>
      </c>
      <c r="BE34">
        <f t="shared" si="28"/>
        <v>0</v>
      </c>
      <c r="BF34">
        <f t="shared" si="29"/>
        <v>0</v>
      </c>
    </row>
    <row r="35" spans="1:58">
      <c r="B35" t="str">
        <f>+CC</f>
        <v>Langdon 4</v>
      </c>
      <c r="C35" s="3">
        <f>+Averages!L41</f>
        <v>6</v>
      </c>
      <c r="D35" s="3" t="s">
        <v>27</v>
      </c>
      <c r="E35" s="3">
        <f>+Averages!L70</f>
        <v>4</v>
      </c>
      <c r="F35" t="str">
        <f>+F</f>
        <v>Woodford Wells 3</v>
      </c>
      <c r="K35">
        <f t="shared" si="0"/>
        <v>0</v>
      </c>
      <c r="L35">
        <f t="shared" si="1"/>
        <v>0</v>
      </c>
      <c r="M35">
        <f t="shared" si="2"/>
        <v>0</v>
      </c>
      <c r="P35">
        <f t="shared" si="3"/>
        <v>0</v>
      </c>
      <c r="Q35">
        <f t="shared" si="4"/>
        <v>0</v>
      </c>
      <c r="R35">
        <f t="shared" si="5"/>
        <v>0</v>
      </c>
      <c r="S35">
        <f>+C35</f>
        <v>6</v>
      </c>
      <c r="T35">
        <f>+E35</f>
        <v>4</v>
      </c>
      <c r="U35">
        <f t="shared" si="6"/>
        <v>1</v>
      </c>
      <c r="V35">
        <f t="shared" si="7"/>
        <v>0</v>
      </c>
      <c r="W35">
        <f t="shared" si="8"/>
        <v>0</v>
      </c>
      <c r="Z35">
        <f t="shared" si="9"/>
        <v>0</v>
      </c>
      <c r="AA35">
        <f t="shared" si="10"/>
        <v>0</v>
      </c>
      <c r="AB35">
        <f t="shared" si="11"/>
        <v>0</v>
      </c>
      <c r="AE35">
        <f t="shared" si="12"/>
        <v>0</v>
      </c>
      <c r="AF35">
        <f t="shared" si="13"/>
        <v>0</v>
      </c>
      <c r="AG35">
        <f t="shared" si="14"/>
        <v>0</v>
      </c>
      <c r="AH35">
        <f>+E35</f>
        <v>4</v>
      </c>
      <c r="AI35">
        <f>+C35</f>
        <v>6</v>
      </c>
      <c r="AJ35">
        <f t="shared" si="15"/>
        <v>0</v>
      </c>
      <c r="AK35">
        <f t="shared" si="16"/>
        <v>0</v>
      </c>
      <c r="AL35">
        <f t="shared" si="17"/>
        <v>1</v>
      </c>
      <c r="AO35">
        <f t="shared" si="18"/>
        <v>0</v>
      </c>
      <c r="AP35">
        <f t="shared" si="19"/>
        <v>0</v>
      </c>
      <c r="AQ35">
        <f t="shared" si="20"/>
        <v>0</v>
      </c>
      <c r="AT35">
        <f t="shared" si="21"/>
        <v>0</v>
      </c>
      <c r="AU35">
        <f t="shared" si="22"/>
        <v>0</v>
      </c>
      <c r="AV35">
        <f t="shared" si="23"/>
        <v>0</v>
      </c>
      <c r="AY35">
        <f t="shared" si="24"/>
        <v>0</v>
      </c>
      <c r="AZ35">
        <f t="shared" si="25"/>
        <v>0</v>
      </c>
      <c r="BA35">
        <f t="shared" si="26"/>
        <v>0</v>
      </c>
      <c r="BD35">
        <f t="shared" si="27"/>
        <v>0</v>
      </c>
      <c r="BE35">
        <f t="shared" si="28"/>
        <v>0</v>
      </c>
      <c r="BF35">
        <f t="shared" si="29"/>
        <v>0</v>
      </c>
    </row>
    <row r="36" spans="1:58">
      <c r="B36" t="str">
        <f>+D</f>
        <v>Mossford 4</v>
      </c>
      <c r="C36" s="3">
        <f>+Averages!L51</f>
        <v>6</v>
      </c>
      <c r="D36" s="3" t="s">
        <v>27</v>
      </c>
      <c r="E36" s="3">
        <f>+Averages!L60</f>
        <v>4</v>
      </c>
      <c r="F36" t="str">
        <f>+E</f>
        <v>Rhodium</v>
      </c>
      <c r="K36">
        <f t="shared" si="0"/>
        <v>0</v>
      </c>
      <c r="L36">
        <f t="shared" si="1"/>
        <v>0</v>
      </c>
      <c r="M36">
        <f t="shared" si="2"/>
        <v>0</v>
      </c>
      <c r="P36">
        <f t="shared" si="3"/>
        <v>0</v>
      </c>
      <c r="Q36">
        <f t="shared" si="4"/>
        <v>0</v>
      </c>
      <c r="R36">
        <f t="shared" si="5"/>
        <v>0</v>
      </c>
      <c r="U36">
        <f t="shared" si="6"/>
        <v>0</v>
      </c>
      <c r="V36">
        <f t="shared" si="7"/>
        <v>0</v>
      </c>
      <c r="W36">
        <f t="shared" si="8"/>
        <v>0</v>
      </c>
      <c r="X36">
        <f>+C36</f>
        <v>6</v>
      </c>
      <c r="Y36">
        <f>+E36</f>
        <v>4</v>
      </c>
      <c r="Z36">
        <f t="shared" si="9"/>
        <v>1</v>
      </c>
      <c r="AA36">
        <f t="shared" si="10"/>
        <v>0</v>
      </c>
      <c r="AB36">
        <f t="shared" si="11"/>
        <v>0</v>
      </c>
      <c r="AC36">
        <f>+E36</f>
        <v>4</v>
      </c>
      <c r="AD36">
        <f>+C36</f>
        <v>6</v>
      </c>
      <c r="AE36">
        <f t="shared" si="12"/>
        <v>0</v>
      </c>
      <c r="AF36">
        <f t="shared" si="13"/>
        <v>0</v>
      </c>
      <c r="AG36">
        <f t="shared" si="14"/>
        <v>1</v>
      </c>
      <c r="AJ36">
        <f t="shared" si="15"/>
        <v>0</v>
      </c>
      <c r="AK36">
        <f t="shared" si="16"/>
        <v>0</v>
      </c>
      <c r="AL36">
        <f t="shared" si="17"/>
        <v>0</v>
      </c>
      <c r="AO36">
        <f t="shared" si="18"/>
        <v>0</v>
      </c>
      <c r="AP36">
        <f t="shared" si="19"/>
        <v>0</v>
      </c>
      <c r="AQ36">
        <f t="shared" si="20"/>
        <v>0</v>
      </c>
      <c r="AT36">
        <f t="shared" si="21"/>
        <v>0</v>
      </c>
      <c r="AU36">
        <f t="shared" si="22"/>
        <v>0</v>
      </c>
      <c r="AV36">
        <f t="shared" si="23"/>
        <v>0</v>
      </c>
      <c r="AY36">
        <f t="shared" si="24"/>
        <v>0</v>
      </c>
      <c r="AZ36">
        <f t="shared" si="25"/>
        <v>0</v>
      </c>
      <c r="BA36">
        <f t="shared" si="26"/>
        <v>0</v>
      </c>
      <c r="BD36">
        <f t="shared" si="27"/>
        <v>0</v>
      </c>
      <c r="BE36">
        <f t="shared" si="28"/>
        <v>0</v>
      </c>
      <c r="BF36">
        <f t="shared" si="29"/>
        <v>0</v>
      </c>
    </row>
    <row r="37" spans="1:58" hidden="1">
      <c r="B37" t="str">
        <f>+J</f>
        <v>Mossford 5</v>
      </c>
      <c r="C37" s="3">
        <f>+Averages!L109</f>
        <v>0</v>
      </c>
      <c r="D37" s="3" t="s">
        <v>27</v>
      </c>
      <c r="E37" s="3">
        <f>+Averages!L98</f>
        <v>0</v>
      </c>
      <c r="F37" t="str">
        <f>+I</f>
        <v>Free</v>
      </c>
      <c r="K37">
        <f t="shared" si="0"/>
        <v>0</v>
      </c>
      <c r="L37">
        <f t="shared" si="1"/>
        <v>0</v>
      </c>
      <c r="M37">
        <f t="shared" si="2"/>
        <v>0</v>
      </c>
      <c r="P37">
        <f t="shared" si="3"/>
        <v>0</v>
      </c>
      <c r="Q37">
        <f t="shared" si="4"/>
        <v>0</v>
      </c>
      <c r="R37">
        <f t="shared" si="5"/>
        <v>0</v>
      </c>
      <c r="U37">
        <f t="shared" si="6"/>
        <v>0</v>
      </c>
      <c r="V37">
        <f t="shared" si="7"/>
        <v>0</v>
      </c>
      <c r="W37">
        <f t="shared" si="8"/>
        <v>0</v>
      </c>
      <c r="Z37">
        <f t="shared" si="9"/>
        <v>0</v>
      </c>
      <c r="AA37">
        <f t="shared" si="10"/>
        <v>0</v>
      </c>
      <c r="AB37">
        <f t="shared" si="11"/>
        <v>0</v>
      </c>
      <c r="AE37">
        <f t="shared" si="12"/>
        <v>0</v>
      </c>
      <c r="AF37">
        <f t="shared" si="13"/>
        <v>0</v>
      </c>
      <c r="AG37">
        <f t="shared" si="14"/>
        <v>0</v>
      </c>
      <c r="AJ37">
        <f t="shared" si="15"/>
        <v>0</v>
      </c>
      <c r="AK37">
        <f t="shared" si="16"/>
        <v>0</v>
      </c>
      <c r="AL37">
        <f t="shared" si="17"/>
        <v>0</v>
      </c>
      <c r="AO37">
        <f t="shared" si="18"/>
        <v>0</v>
      </c>
      <c r="AP37">
        <f t="shared" si="19"/>
        <v>0</v>
      </c>
      <c r="AQ37">
        <f t="shared" si="20"/>
        <v>0</v>
      </c>
      <c r="AT37">
        <f t="shared" si="21"/>
        <v>0</v>
      </c>
      <c r="AU37">
        <f t="shared" si="22"/>
        <v>0</v>
      </c>
      <c r="AV37">
        <f t="shared" si="23"/>
        <v>0</v>
      </c>
      <c r="AW37">
        <f>+E37</f>
        <v>0</v>
      </c>
      <c r="AX37">
        <f>+C37</f>
        <v>0</v>
      </c>
      <c r="AY37">
        <f t="shared" si="24"/>
        <v>0</v>
      </c>
      <c r="AZ37">
        <f t="shared" si="25"/>
        <v>0</v>
      </c>
      <c r="BA37">
        <f t="shared" si="26"/>
        <v>0</v>
      </c>
      <c r="BB37">
        <f>+C37</f>
        <v>0</v>
      </c>
      <c r="BC37">
        <f>+E37</f>
        <v>0</v>
      </c>
      <c r="BD37">
        <f t="shared" si="27"/>
        <v>0</v>
      </c>
      <c r="BE37">
        <f t="shared" si="28"/>
        <v>0</v>
      </c>
      <c r="BF37">
        <f t="shared" si="29"/>
        <v>0</v>
      </c>
    </row>
    <row r="38" spans="1:58">
      <c r="C38" s="3"/>
      <c r="D38" s="3"/>
      <c r="E38" s="3"/>
      <c r="K38">
        <f t="shared" si="0"/>
        <v>0</v>
      </c>
      <c r="L38">
        <f t="shared" si="1"/>
        <v>0</v>
      </c>
      <c r="M38">
        <f t="shared" si="2"/>
        <v>0</v>
      </c>
      <c r="P38">
        <f t="shared" si="3"/>
        <v>0</v>
      </c>
      <c r="Q38">
        <f t="shared" si="4"/>
        <v>0</v>
      </c>
      <c r="R38">
        <f t="shared" si="5"/>
        <v>0</v>
      </c>
      <c r="U38">
        <f t="shared" si="6"/>
        <v>0</v>
      </c>
      <c r="V38">
        <f t="shared" si="7"/>
        <v>0</v>
      </c>
      <c r="W38">
        <f t="shared" si="8"/>
        <v>0</v>
      </c>
      <c r="Z38">
        <f t="shared" si="9"/>
        <v>0</v>
      </c>
      <c r="AA38">
        <f t="shared" si="10"/>
        <v>0</v>
      </c>
      <c r="AB38">
        <f t="shared" si="11"/>
        <v>0</v>
      </c>
      <c r="AE38">
        <f t="shared" si="12"/>
        <v>0</v>
      </c>
      <c r="AF38">
        <f t="shared" si="13"/>
        <v>0</v>
      </c>
      <c r="AG38">
        <f t="shared" si="14"/>
        <v>0</v>
      </c>
      <c r="AJ38">
        <f t="shared" si="15"/>
        <v>0</v>
      </c>
      <c r="AK38">
        <f t="shared" si="16"/>
        <v>0</v>
      </c>
      <c r="AL38">
        <f t="shared" si="17"/>
        <v>0</v>
      </c>
      <c r="AO38">
        <f t="shared" si="18"/>
        <v>0</v>
      </c>
      <c r="AP38">
        <f t="shared" si="19"/>
        <v>0</v>
      </c>
      <c r="AQ38">
        <f t="shared" si="20"/>
        <v>0</v>
      </c>
      <c r="AT38">
        <f t="shared" si="21"/>
        <v>0</v>
      </c>
      <c r="AU38">
        <f t="shared" si="22"/>
        <v>0</v>
      </c>
      <c r="AV38">
        <f t="shared" si="23"/>
        <v>0</v>
      </c>
      <c r="AY38">
        <f t="shared" si="24"/>
        <v>0</v>
      </c>
      <c r="AZ38">
        <f t="shared" si="25"/>
        <v>0</v>
      </c>
      <c r="BA38">
        <f t="shared" si="26"/>
        <v>0</v>
      </c>
      <c r="BD38">
        <f t="shared" si="27"/>
        <v>0</v>
      </c>
      <c r="BE38">
        <f t="shared" si="28"/>
        <v>0</v>
      </c>
      <c r="BF38">
        <f t="shared" si="29"/>
        <v>0</v>
      </c>
    </row>
    <row r="39" spans="1:58">
      <c r="A39" s="2" t="s">
        <v>15</v>
      </c>
      <c r="C39" s="3"/>
      <c r="D39" s="3"/>
      <c r="E39" s="3"/>
      <c r="F39" s="1">
        <f>+F31+7</f>
        <v>41190</v>
      </c>
      <c r="K39">
        <f t="shared" si="0"/>
        <v>0</v>
      </c>
      <c r="L39">
        <f t="shared" si="1"/>
        <v>0</v>
      </c>
      <c r="M39">
        <f t="shared" si="2"/>
        <v>0</v>
      </c>
      <c r="P39">
        <f t="shared" si="3"/>
        <v>0</v>
      </c>
      <c r="Q39">
        <f t="shared" si="4"/>
        <v>0</v>
      </c>
      <c r="R39">
        <f t="shared" si="5"/>
        <v>0</v>
      </c>
      <c r="U39">
        <f t="shared" si="6"/>
        <v>0</v>
      </c>
      <c r="V39">
        <f t="shared" si="7"/>
        <v>0</v>
      </c>
      <c r="W39">
        <f t="shared" si="8"/>
        <v>0</v>
      </c>
      <c r="Z39">
        <f t="shared" si="9"/>
        <v>0</v>
      </c>
      <c r="AA39">
        <f t="shared" si="10"/>
        <v>0</v>
      </c>
      <c r="AB39">
        <f t="shared" si="11"/>
        <v>0</v>
      </c>
      <c r="AE39">
        <f t="shared" si="12"/>
        <v>0</v>
      </c>
      <c r="AF39">
        <f t="shared" si="13"/>
        <v>0</v>
      </c>
      <c r="AG39">
        <f t="shared" si="14"/>
        <v>0</v>
      </c>
      <c r="AJ39">
        <f t="shared" si="15"/>
        <v>0</v>
      </c>
      <c r="AK39">
        <f t="shared" si="16"/>
        <v>0</v>
      </c>
      <c r="AL39">
        <f t="shared" si="17"/>
        <v>0</v>
      </c>
      <c r="AO39">
        <f t="shared" si="18"/>
        <v>0</v>
      </c>
      <c r="AP39">
        <f t="shared" si="19"/>
        <v>0</v>
      </c>
      <c r="AQ39">
        <f t="shared" si="20"/>
        <v>0</v>
      </c>
      <c r="AT39">
        <f t="shared" si="21"/>
        <v>0</v>
      </c>
      <c r="AU39">
        <f t="shared" si="22"/>
        <v>0</v>
      </c>
      <c r="AV39">
        <f t="shared" si="23"/>
        <v>0</v>
      </c>
      <c r="AY39">
        <f t="shared" si="24"/>
        <v>0</v>
      </c>
      <c r="AZ39">
        <f t="shared" si="25"/>
        <v>0</v>
      </c>
      <c r="BA39">
        <f t="shared" si="26"/>
        <v>0</v>
      </c>
      <c r="BD39">
        <f t="shared" si="27"/>
        <v>0</v>
      </c>
      <c r="BE39">
        <f t="shared" si="28"/>
        <v>0</v>
      </c>
      <c r="BF39">
        <f t="shared" si="29"/>
        <v>0</v>
      </c>
    </row>
    <row r="40" spans="1:58">
      <c r="C40" s="3"/>
      <c r="D40" s="3"/>
      <c r="E40" s="3"/>
      <c r="K40">
        <f t="shared" si="0"/>
        <v>0</v>
      </c>
      <c r="L40">
        <f t="shared" si="1"/>
        <v>0</v>
      </c>
      <c r="M40">
        <f t="shared" si="2"/>
        <v>0</v>
      </c>
      <c r="P40">
        <f t="shared" si="3"/>
        <v>0</v>
      </c>
      <c r="Q40">
        <f t="shared" si="4"/>
        <v>0</v>
      </c>
      <c r="R40">
        <f t="shared" si="5"/>
        <v>0</v>
      </c>
      <c r="U40">
        <f t="shared" si="6"/>
        <v>0</v>
      </c>
      <c r="V40">
        <f t="shared" si="7"/>
        <v>0</v>
      </c>
      <c r="W40">
        <f t="shared" si="8"/>
        <v>0</v>
      </c>
      <c r="Z40">
        <f t="shared" si="9"/>
        <v>0</v>
      </c>
      <c r="AA40">
        <f t="shared" si="10"/>
        <v>0</v>
      </c>
      <c r="AB40">
        <f t="shared" si="11"/>
        <v>0</v>
      </c>
      <c r="AE40">
        <f t="shared" si="12"/>
        <v>0</v>
      </c>
      <c r="AF40">
        <f t="shared" si="13"/>
        <v>0</v>
      </c>
      <c r="AG40">
        <f t="shared" si="14"/>
        <v>0</v>
      </c>
      <c r="AJ40">
        <f t="shared" si="15"/>
        <v>0</v>
      </c>
      <c r="AK40">
        <f t="shared" si="16"/>
        <v>0</v>
      </c>
      <c r="AL40">
        <f t="shared" si="17"/>
        <v>0</v>
      </c>
      <c r="AO40">
        <f t="shared" si="18"/>
        <v>0</v>
      </c>
      <c r="AP40">
        <f t="shared" si="19"/>
        <v>0</v>
      </c>
      <c r="AQ40">
        <f t="shared" si="20"/>
        <v>0</v>
      </c>
      <c r="AT40">
        <f t="shared" si="21"/>
        <v>0</v>
      </c>
      <c r="AU40">
        <f t="shared" si="22"/>
        <v>0</v>
      </c>
      <c r="AV40">
        <f t="shared" si="23"/>
        <v>0</v>
      </c>
      <c r="AY40">
        <f t="shared" si="24"/>
        <v>0</v>
      </c>
      <c r="AZ40">
        <f t="shared" si="25"/>
        <v>0</v>
      </c>
      <c r="BA40">
        <f t="shared" si="26"/>
        <v>0</v>
      </c>
      <c r="BD40">
        <f t="shared" si="27"/>
        <v>0</v>
      </c>
      <c r="BE40">
        <f t="shared" si="28"/>
        <v>0</v>
      </c>
      <c r="BF40">
        <f t="shared" si="29"/>
        <v>0</v>
      </c>
    </row>
    <row r="41" spans="1:58">
      <c r="B41" t="str">
        <f>+G</f>
        <v>Heathcote 4</v>
      </c>
      <c r="C41" s="3">
        <f>+Averages!N79</f>
        <v>4</v>
      </c>
      <c r="D41" s="3" t="s">
        <v>27</v>
      </c>
      <c r="E41" s="3">
        <f>+Averages!N14</f>
        <v>6</v>
      </c>
      <c r="F41" t="str">
        <f>+a</f>
        <v>Woodford Wells 2</v>
      </c>
      <c r="I41">
        <f>+E41</f>
        <v>6</v>
      </c>
      <c r="J41">
        <f>+C41</f>
        <v>4</v>
      </c>
      <c r="K41">
        <f t="shared" si="0"/>
        <v>1</v>
      </c>
      <c r="L41">
        <f t="shared" si="1"/>
        <v>0</v>
      </c>
      <c r="M41">
        <f t="shared" si="2"/>
        <v>0</v>
      </c>
      <c r="P41">
        <f t="shared" si="3"/>
        <v>0</v>
      </c>
      <c r="Q41">
        <f t="shared" si="4"/>
        <v>0</v>
      </c>
      <c r="R41">
        <f t="shared" si="5"/>
        <v>0</v>
      </c>
      <c r="U41">
        <f t="shared" si="6"/>
        <v>0</v>
      </c>
      <c r="V41">
        <f t="shared" si="7"/>
        <v>0</v>
      </c>
      <c r="W41">
        <f t="shared" si="8"/>
        <v>0</v>
      </c>
      <c r="Z41">
        <f t="shared" si="9"/>
        <v>0</v>
      </c>
      <c r="AA41">
        <f t="shared" si="10"/>
        <v>0</v>
      </c>
      <c r="AB41">
        <f t="shared" si="11"/>
        <v>0</v>
      </c>
      <c r="AE41">
        <f t="shared" si="12"/>
        <v>0</v>
      </c>
      <c r="AF41">
        <f t="shared" si="13"/>
        <v>0</v>
      </c>
      <c r="AG41">
        <f t="shared" si="14"/>
        <v>0</v>
      </c>
      <c r="AJ41">
        <f t="shared" si="15"/>
        <v>0</v>
      </c>
      <c r="AK41">
        <f t="shared" si="16"/>
        <v>0</v>
      </c>
      <c r="AL41">
        <f t="shared" si="17"/>
        <v>0</v>
      </c>
      <c r="AM41">
        <f>+C41</f>
        <v>4</v>
      </c>
      <c r="AN41">
        <f>+E41</f>
        <v>6</v>
      </c>
      <c r="AO41">
        <f t="shared" si="18"/>
        <v>0</v>
      </c>
      <c r="AP41">
        <f t="shared" si="19"/>
        <v>0</v>
      </c>
      <c r="AQ41">
        <f t="shared" si="20"/>
        <v>1</v>
      </c>
      <c r="AT41">
        <f t="shared" si="21"/>
        <v>0</v>
      </c>
      <c r="AU41">
        <f t="shared" si="22"/>
        <v>0</v>
      </c>
      <c r="AV41">
        <f t="shared" si="23"/>
        <v>0</v>
      </c>
      <c r="AY41">
        <f t="shared" si="24"/>
        <v>0</v>
      </c>
      <c r="AZ41">
        <f t="shared" si="25"/>
        <v>0</v>
      </c>
      <c r="BA41">
        <f t="shared" si="26"/>
        <v>0</v>
      </c>
      <c r="BD41">
        <f t="shared" si="27"/>
        <v>0</v>
      </c>
      <c r="BE41">
        <f t="shared" si="28"/>
        <v>0</v>
      </c>
      <c r="BF41">
        <f t="shared" si="29"/>
        <v>0</v>
      </c>
    </row>
    <row r="42" spans="1:58">
      <c r="B42" t="str">
        <f>+F</f>
        <v>Woodford Wells 3</v>
      </c>
      <c r="C42" s="3">
        <f>+Averages!N70</f>
        <v>9</v>
      </c>
      <c r="D42" s="3" t="s">
        <v>27</v>
      </c>
      <c r="E42" s="3">
        <f>+Averages!N27</f>
        <v>1</v>
      </c>
      <c r="F42" t="str">
        <f>+B</f>
        <v>Heathcote 3</v>
      </c>
      <c r="K42">
        <f t="shared" si="0"/>
        <v>0</v>
      </c>
      <c r="L42">
        <f t="shared" si="1"/>
        <v>0</v>
      </c>
      <c r="M42">
        <f t="shared" si="2"/>
        <v>0</v>
      </c>
      <c r="N42">
        <f>+E42</f>
        <v>1</v>
      </c>
      <c r="O42">
        <f>+C42</f>
        <v>9</v>
      </c>
      <c r="P42">
        <f t="shared" si="3"/>
        <v>0</v>
      </c>
      <c r="Q42">
        <f t="shared" si="4"/>
        <v>0</v>
      </c>
      <c r="R42">
        <f t="shared" si="5"/>
        <v>1</v>
      </c>
      <c r="U42">
        <f t="shared" si="6"/>
        <v>0</v>
      </c>
      <c r="V42">
        <f t="shared" si="7"/>
        <v>0</v>
      </c>
      <c r="W42">
        <f t="shared" si="8"/>
        <v>0</v>
      </c>
      <c r="Z42">
        <f t="shared" si="9"/>
        <v>0</v>
      </c>
      <c r="AA42">
        <f t="shared" si="10"/>
        <v>0</v>
      </c>
      <c r="AB42">
        <f t="shared" si="11"/>
        <v>0</v>
      </c>
      <c r="AE42">
        <f t="shared" si="12"/>
        <v>0</v>
      </c>
      <c r="AF42">
        <f t="shared" si="13"/>
        <v>0</v>
      </c>
      <c r="AG42">
        <f t="shared" si="14"/>
        <v>0</v>
      </c>
      <c r="AH42">
        <f>+C42</f>
        <v>9</v>
      </c>
      <c r="AI42">
        <f>+E42</f>
        <v>1</v>
      </c>
      <c r="AJ42">
        <f t="shared" si="15"/>
        <v>1</v>
      </c>
      <c r="AK42">
        <f t="shared" si="16"/>
        <v>0</v>
      </c>
      <c r="AL42">
        <f t="shared" si="17"/>
        <v>0</v>
      </c>
      <c r="AO42">
        <f t="shared" si="18"/>
        <v>0</v>
      </c>
      <c r="AP42">
        <f t="shared" si="19"/>
        <v>0</v>
      </c>
      <c r="AQ42">
        <f t="shared" si="20"/>
        <v>0</v>
      </c>
      <c r="AT42">
        <f t="shared" si="21"/>
        <v>0</v>
      </c>
      <c r="AU42">
        <f t="shared" si="22"/>
        <v>0</v>
      </c>
      <c r="AV42">
        <f t="shared" si="23"/>
        <v>0</v>
      </c>
      <c r="AY42">
        <f t="shared" si="24"/>
        <v>0</v>
      </c>
      <c r="AZ42">
        <f t="shared" si="25"/>
        <v>0</v>
      </c>
      <c r="BA42">
        <f t="shared" si="26"/>
        <v>0</v>
      </c>
      <c r="BD42">
        <f t="shared" si="27"/>
        <v>0</v>
      </c>
      <c r="BE42">
        <f t="shared" si="28"/>
        <v>0</v>
      </c>
      <c r="BF42">
        <f t="shared" si="29"/>
        <v>0</v>
      </c>
    </row>
    <row r="43" spans="1:58">
      <c r="B43" s="8" t="str">
        <f>+E</f>
        <v>Rhodium</v>
      </c>
      <c r="C43" s="9">
        <f>+Averages!N60</f>
        <v>4</v>
      </c>
      <c r="D43" s="9" t="s">
        <v>27</v>
      </c>
      <c r="E43" s="9">
        <f>+Averages!N41</f>
        <v>6</v>
      </c>
      <c r="F43" s="8" t="str">
        <f>+CC</f>
        <v>Langdon 4</v>
      </c>
      <c r="K43">
        <f t="shared" si="0"/>
        <v>0</v>
      </c>
      <c r="L43">
        <f t="shared" si="1"/>
        <v>0</v>
      </c>
      <c r="M43">
        <f t="shared" si="2"/>
        <v>0</v>
      </c>
      <c r="P43">
        <f t="shared" si="3"/>
        <v>0</v>
      </c>
      <c r="Q43">
        <f t="shared" si="4"/>
        <v>0</v>
      </c>
      <c r="R43">
        <f t="shared" si="5"/>
        <v>0</v>
      </c>
      <c r="S43">
        <f>+E43</f>
        <v>6</v>
      </c>
      <c r="T43">
        <f>+C43</f>
        <v>4</v>
      </c>
      <c r="U43">
        <f t="shared" si="6"/>
        <v>1</v>
      </c>
      <c r="V43">
        <f t="shared" si="7"/>
        <v>0</v>
      </c>
      <c r="W43">
        <f t="shared" si="8"/>
        <v>0</v>
      </c>
      <c r="Z43">
        <f t="shared" si="9"/>
        <v>0</v>
      </c>
      <c r="AA43">
        <f t="shared" si="10"/>
        <v>0</v>
      </c>
      <c r="AB43">
        <f t="shared" si="11"/>
        <v>0</v>
      </c>
      <c r="AC43">
        <f>+C43</f>
        <v>4</v>
      </c>
      <c r="AD43">
        <f>+E43</f>
        <v>6</v>
      </c>
      <c r="AE43">
        <f t="shared" si="12"/>
        <v>0</v>
      </c>
      <c r="AF43">
        <f t="shared" si="13"/>
        <v>0</v>
      </c>
      <c r="AG43">
        <f t="shared" si="14"/>
        <v>1</v>
      </c>
      <c r="AJ43">
        <f t="shared" si="15"/>
        <v>0</v>
      </c>
      <c r="AK43">
        <f t="shared" si="16"/>
        <v>0</v>
      </c>
      <c r="AL43">
        <f t="shared" si="17"/>
        <v>0</v>
      </c>
      <c r="AO43">
        <f t="shared" si="18"/>
        <v>0</v>
      </c>
      <c r="AP43">
        <f t="shared" si="19"/>
        <v>0</v>
      </c>
      <c r="AQ43">
        <f t="shared" si="20"/>
        <v>0</v>
      </c>
      <c r="AT43">
        <f t="shared" si="21"/>
        <v>0</v>
      </c>
      <c r="AU43">
        <f t="shared" si="22"/>
        <v>0</v>
      </c>
      <c r="AV43">
        <f t="shared" si="23"/>
        <v>0</v>
      </c>
      <c r="AY43">
        <f t="shared" si="24"/>
        <v>0</v>
      </c>
      <c r="AZ43">
        <f t="shared" si="25"/>
        <v>0</v>
      </c>
      <c r="BA43">
        <f t="shared" si="26"/>
        <v>0</v>
      </c>
      <c r="BD43">
        <f t="shared" si="27"/>
        <v>0</v>
      </c>
      <c r="BE43">
        <f t="shared" si="28"/>
        <v>0</v>
      </c>
      <c r="BF43">
        <f t="shared" si="29"/>
        <v>0</v>
      </c>
    </row>
    <row r="44" spans="1:58">
      <c r="B44" s="8" t="str">
        <f>+D</f>
        <v>Mossford 4</v>
      </c>
      <c r="C44" s="9">
        <f>+Averages!N51</f>
        <v>6</v>
      </c>
      <c r="D44" s="9" t="s">
        <v>27</v>
      </c>
      <c r="E44" s="9">
        <f>+Averages!N109</f>
        <v>4</v>
      </c>
      <c r="F44" s="8" t="str">
        <f>+J</f>
        <v>Mossford 5</v>
      </c>
      <c r="K44">
        <f t="shared" si="0"/>
        <v>0</v>
      </c>
      <c r="L44">
        <f t="shared" si="1"/>
        <v>0</v>
      </c>
      <c r="M44">
        <f t="shared" si="2"/>
        <v>0</v>
      </c>
      <c r="P44">
        <f t="shared" si="3"/>
        <v>0</v>
      </c>
      <c r="Q44">
        <f t="shared" si="4"/>
        <v>0</v>
      </c>
      <c r="R44">
        <f t="shared" si="5"/>
        <v>0</v>
      </c>
      <c r="U44">
        <f t="shared" si="6"/>
        <v>0</v>
      </c>
      <c r="V44">
        <f t="shared" si="7"/>
        <v>0</v>
      </c>
      <c r="W44">
        <f t="shared" si="8"/>
        <v>0</v>
      </c>
      <c r="X44">
        <f>+C44</f>
        <v>6</v>
      </c>
      <c r="Y44">
        <f>+E44</f>
        <v>4</v>
      </c>
      <c r="Z44">
        <f t="shared" si="9"/>
        <v>1</v>
      </c>
      <c r="AA44">
        <f t="shared" si="10"/>
        <v>0</v>
      </c>
      <c r="AB44">
        <f t="shared" si="11"/>
        <v>0</v>
      </c>
      <c r="AE44">
        <f t="shared" si="12"/>
        <v>0</v>
      </c>
      <c r="AF44">
        <f t="shared" si="13"/>
        <v>0</v>
      </c>
      <c r="AG44">
        <f t="shared" si="14"/>
        <v>0</v>
      </c>
      <c r="AJ44">
        <f t="shared" si="15"/>
        <v>0</v>
      </c>
      <c r="AK44">
        <f t="shared" si="16"/>
        <v>0</v>
      </c>
      <c r="AL44">
        <f t="shared" si="17"/>
        <v>0</v>
      </c>
      <c r="AO44">
        <f t="shared" si="18"/>
        <v>0</v>
      </c>
      <c r="AP44">
        <f t="shared" si="19"/>
        <v>0</v>
      </c>
      <c r="AQ44">
        <f t="shared" si="20"/>
        <v>0</v>
      </c>
      <c r="AT44">
        <f t="shared" si="21"/>
        <v>0</v>
      </c>
      <c r="AU44">
        <f t="shared" si="22"/>
        <v>0</v>
      </c>
      <c r="AV44">
        <f t="shared" si="23"/>
        <v>0</v>
      </c>
      <c r="AY44">
        <f t="shared" si="24"/>
        <v>0</v>
      </c>
      <c r="AZ44">
        <f t="shared" si="25"/>
        <v>0</v>
      </c>
      <c r="BA44">
        <f t="shared" si="26"/>
        <v>0</v>
      </c>
      <c r="BB44">
        <f>+E44</f>
        <v>4</v>
      </c>
      <c r="BC44">
        <f>+C44</f>
        <v>6</v>
      </c>
      <c r="BD44">
        <f t="shared" si="27"/>
        <v>0</v>
      </c>
      <c r="BE44">
        <f t="shared" si="28"/>
        <v>0</v>
      </c>
      <c r="BF44">
        <f t="shared" si="29"/>
        <v>1</v>
      </c>
    </row>
    <row r="45" spans="1:58" hidden="1">
      <c r="B45" t="str">
        <f>+H</f>
        <v>Heathcote 5</v>
      </c>
      <c r="C45" s="3">
        <f>+Averages!N88</f>
        <v>0</v>
      </c>
      <c r="D45" s="3" t="s">
        <v>27</v>
      </c>
      <c r="E45" s="3">
        <f>+Averages!N98</f>
        <v>0</v>
      </c>
      <c r="F45" t="str">
        <f>+I</f>
        <v>Free</v>
      </c>
      <c r="K45">
        <f t="shared" si="0"/>
        <v>0</v>
      </c>
      <c r="L45">
        <f t="shared" si="1"/>
        <v>0</v>
      </c>
      <c r="M45">
        <f t="shared" si="2"/>
        <v>0</v>
      </c>
      <c r="P45">
        <f t="shared" si="3"/>
        <v>0</v>
      </c>
      <c r="Q45">
        <f t="shared" si="4"/>
        <v>0</v>
      </c>
      <c r="R45">
        <f t="shared" si="5"/>
        <v>0</v>
      </c>
      <c r="U45">
        <f t="shared" si="6"/>
        <v>0</v>
      </c>
      <c r="V45">
        <f t="shared" si="7"/>
        <v>0</v>
      </c>
      <c r="W45">
        <f t="shared" si="8"/>
        <v>0</v>
      </c>
      <c r="Z45">
        <f t="shared" si="9"/>
        <v>0</v>
      </c>
      <c r="AA45">
        <f t="shared" si="10"/>
        <v>0</v>
      </c>
      <c r="AB45">
        <f t="shared" si="11"/>
        <v>0</v>
      </c>
      <c r="AE45">
        <f t="shared" si="12"/>
        <v>0</v>
      </c>
      <c r="AF45">
        <f t="shared" si="13"/>
        <v>0</v>
      </c>
      <c r="AG45">
        <f t="shared" si="14"/>
        <v>0</v>
      </c>
      <c r="AJ45">
        <f t="shared" si="15"/>
        <v>0</v>
      </c>
      <c r="AK45">
        <f t="shared" si="16"/>
        <v>0</v>
      </c>
      <c r="AL45">
        <f t="shared" si="17"/>
        <v>0</v>
      </c>
      <c r="AO45">
        <f t="shared" si="18"/>
        <v>0</v>
      </c>
      <c r="AP45">
        <f t="shared" si="19"/>
        <v>0</v>
      </c>
      <c r="AQ45">
        <f t="shared" si="20"/>
        <v>0</v>
      </c>
      <c r="AR45">
        <f>+C45</f>
        <v>0</v>
      </c>
      <c r="AS45">
        <f>+E45</f>
        <v>0</v>
      </c>
      <c r="AT45">
        <f t="shared" si="21"/>
        <v>0</v>
      </c>
      <c r="AU45">
        <f t="shared" si="22"/>
        <v>0</v>
      </c>
      <c r="AV45">
        <f t="shared" si="23"/>
        <v>0</v>
      </c>
      <c r="AW45">
        <f>+E45</f>
        <v>0</v>
      </c>
      <c r="AX45">
        <f>+C45</f>
        <v>0</v>
      </c>
      <c r="AY45">
        <f t="shared" si="24"/>
        <v>0</v>
      </c>
      <c r="AZ45">
        <f t="shared" si="25"/>
        <v>0</v>
      </c>
      <c r="BA45">
        <f t="shared" si="26"/>
        <v>0</v>
      </c>
      <c r="BD45">
        <f t="shared" si="27"/>
        <v>0</v>
      </c>
      <c r="BE45">
        <f t="shared" si="28"/>
        <v>0</v>
      </c>
      <c r="BF45">
        <f t="shared" si="29"/>
        <v>0</v>
      </c>
    </row>
    <row r="46" spans="1:58">
      <c r="C46" s="3"/>
      <c r="D46" s="3"/>
      <c r="E46" s="3"/>
      <c r="K46">
        <f t="shared" si="0"/>
        <v>0</v>
      </c>
      <c r="L46">
        <f t="shared" si="1"/>
        <v>0</v>
      </c>
      <c r="M46">
        <f t="shared" si="2"/>
        <v>0</v>
      </c>
      <c r="P46">
        <f t="shared" si="3"/>
        <v>0</v>
      </c>
      <c r="Q46">
        <f t="shared" si="4"/>
        <v>0</v>
      </c>
      <c r="R46">
        <f t="shared" si="5"/>
        <v>0</v>
      </c>
      <c r="U46">
        <f t="shared" si="6"/>
        <v>0</v>
      </c>
      <c r="V46">
        <f t="shared" si="7"/>
        <v>0</v>
      </c>
      <c r="W46">
        <f t="shared" si="8"/>
        <v>0</v>
      </c>
      <c r="Z46">
        <f t="shared" si="9"/>
        <v>0</v>
      </c>
      <c r="AA46">
        <f t="shared" si="10"/>
        <v>0</v>
      </c>
      <c r="AB46">
        <f t="shared" si="11"/>
        <v>0</v>
      </c>
      <c r="AE46">
        <f t="shared" si="12"/>
        <v>0</v>
      </c>
      <c r="AF46">
        <f t="shared" si="13"/>
        <v>0</v>
      </c>
      <c r="AG46">
        <f t="shared" si="14"/>
        <v>0</v>
      </c>
      <c r="AJ46">
        <f t="shared" si="15"/>
        <v>0</v>
      </c>
      <c r="AK46">
        <f t="shared" si="16"/>
        <v>0</v>
      </c>
      <c r="AL46">
        <f t="shared" si="17"/>
        <v>0</v>
      </c>
      <c r="AO46">
        <f t="shared" si="18"/>
        <v>0</v>
      </c>
      <c r="AP46">
        <f t="shared" si="19"/>
        <v>0</v>
      </c>
      <c r="AQ46">
        <f t="shared" si="20"/>
        <v>0</v>
      </c>
      <c r="AT46">
        <f t="shared" si="21"/>
        <v>0</v>
      </c>
      <c r="AU46">
        <f t="shared" si="22"/>
        <v>0</v>
      </c>
      <c r="AV46">
        <f t="shared" si="23"/>
        <v>0</v>
      </c>
      <c r="AY46">
        <f t="shared" si="24"/>
        <v>0</v>
      </c>
      <c r="AZ46">
        <f t="shared" si="25"/>
        <v>0</v>
      </c>
      <c r="BA46">
        <f t="shared" si="26"/>
        <v>0</v>
      </c>
      <c r="BD46">
        <f t="shared" si="27"/>
        <v>0</v>
      </c>
      <c r="BE46">
        <f t="shared" si="28"/>
        <v>0</v>
      </c>
      <c r="BF46">
        <f t="shared" si="29"/>
        <v>0</v>
      </c>
    </row>
    <row r="47" spans="1:58">
      <c r="A47" s="2" t="s">
        <v>16</v>
      </c>
      <c r="C47" s="3"/>
      <c r="D47" s="3"/>
      <c r="E47" s="3"/>
      <c r="F47" s="1">
        <f>+F39+14</f>
        <v>41204</v>
      </c>
      <c r="K47">
        <f t="shared" si="0"/>
        <v>0</v>
      </c>
      <c r="L47">
        <f t="shared" si="1"/>
        <v>0</v>
      </c>
      <c r="M47">
        <f t="shared" si="2"/>
        <v>0</v>
      </c>
      <c r="P47">
        <f t="shared" si="3"/>
        <v>0</v>
      </c>
      <c r="Q47">
        <f t="shared" si="4"/>
        <v>0</v>
      </c>
      <c r="R47">
        <f t="shared" si="5"/>
        <v>0</v>
      </c>
      <c r="U47">
        <f t="shared" si="6"/>
        <v>0</v>
      </c>
      <c r="V47">
        <f t="shared" si="7"/>
        <v>0</v>
      </c>
      <c r="W47">
        <f t="shared" si="8"/>
        <v>0</v>
      </c>
      <c r="Z47">
        <f t="shared" si="9"/>
        <v>0</v>
      </c>
      <c r="AA47">
        <f t="shared" si="10"/>
        <v>0</v>
      </c>
      <c r="AB47">
        <f t="shared" si="11"/>
        <v>0</v>
      </c>
      <c r="AE47">
        <f t="shared" si="12"/>
        <v>0</v>
      </c>
      <c r="AF47">
        <f t="shared" si="13"/>
        <v>0</v>
      </c>
      <c r="AG47">
        <f t="shared" si="14"/>
        <v>0</v>
      </c>
      <c r="AJ47">
        <f t="shared" si="15"/>
        <v>0</v>
      </c>
      <c r="AK47">
        <f t="shared" si="16"/>
        <v>0</v>
      </c>
      <c r="AL47">
        <f t="shared" si="17"/>
        <v>0</v>
      </c>
      <c r="AO47">
        <f t="shared" si="18"/>
        <v>0</v>
      </c>
      <c r="AP47">
        <f t="shared" si="19"/>
        <v>0</v>
      </c>
      <c r="AQ47">
        <f t="shared" si="20"/>
        <v>0</v>
      </c>
      <c r="AT47">
        <f t="shared" si="21"/>
        <v>0</v>
      </c>
      <c r="AU47">
        <f t="shared" si="22"/>
        <v>0</v>
      </c>
      <c r="AV47">
        <f t="shared" si="23"/>
        <v>0</v>
      </c>
      <c r="AY47">
        <f t="shared" si="24"/>
        <v>0</v>
      </c>
      <c r="AZ47">
        <f t="shared" si="25"/>
        <v>0</v>
      </c>
      <c r="BA47">
        <f t="shared" si="26"/>
        <v>0</v>
      </c>
      <c r="BD47">
        <f t="shared" si="27"/>
        <v>0</v>
      </c>
      <c r="BE47">
        <f t="shared" si="28"/>
        <v>0</v>
      </c>
      <c r="BF47">
        <f t="shared" si="29"/>
        <v>0</v>
      </c>
    </row>
    <row r="48" spans="1:58">
      <c r="C48" s="3"/>
      <c r="D48" s="3"/>
      <c r="E48" s="3"/>
      <c r="K48">
        <f t="shared" si="0"/>
        <v>0</v>
      </c>
      <c r="L48">
        <f t="shared" si="1"/>
        <v>0</v>
      </c>
      <c r="M48">
        <f t="shared" si="2"/>
        <v>0</v>
      </c>
      <c r="P48">
        <f t="shared" si="3"/>
        <v>0</v>
      </c>
      <c r="Q48">
        <f t="shared" si="4"/>
        <v>0</v>
      </c>
      <c r="R48">
        <f t="shared" si="5"/>
        <v>0</v>
      </c>
      <c r="U48">
        <f t="shared" si="6"/>
        <v>0</v>
      </c>
      <c r="V48">
        <f t="shared" si="7"/>
        <v>0</v>
      </c>
      <c r="W48">
        <f t="shared" si="8"/>
        <v>0</v>
      </c>
      <c r="Z48">
        <f t="shared" si="9"/>
        <v>0</v>
      </c>
      <c r="AA48">
        <f t="shared" si="10"/>
        <v>0</v>
      </c>
      <c r="AB48">
        <f t="shared" si="11"/>
        <v>0</v>
      </c>
      <c r="AE48">
        <f t="shared" si="12"/>
        <v>0</v>
      </c>
      <c r="AF48">
        <f t="shared" si="13"/>
        <v>0</v>
      </c>
      <c r="AG48">
        <f t="shared" si="14"/>
        <v>0</v>
      </c>
      <c r="AJ48">
        <f t="shared" si="15"/>
        <v>0</v>
      </c>
      <c r="AK48">
        <f t="shared" si="16"/>
        <v>0</v>
      </c>
      <c r="AL48">
        <f t="shared" si="17"/>
        <v>0</v>
      </c>
      <c r="AO48">
        <f t="shared" si="18"/>
        <v>0</v>
      </c>
      <c r="AP48">
        <f t="shared" si="19"/>
        <v>0</v>
      </c>
      <c r="AQ48">
        <f t="shared" si="20"/>
        <v>0</v>
      </c>
      <c r="AT48">
        <f t="shared" si="21"/>
        <v>0</v>
      </c>
      <c r="AU48">
        <f t="shared" si="22"/>
        <v>0</v>
      </c>
      <c r="AV48">
        <f t="shared" si="23"/>
        <v>0</v>
      </c>
      <c r="AY48">
        <f t="shared" si="24"/>
        <v>0</v>
      </c>
      <c r="AZ48">
        <f t="shared" si="25"/>
        <v>0</v>
      </c>
      <c r="BA48">
        <f t="shared" si="26"/>
        <v>0</v>
      </c>
      <c r="BD48">
        <f t="shared" si="27"/>
        <v>0</v>
      </c>
      <c r="BE48">
        <f t="shared" si="28"/>
        <v>0</v>
      </c>
      <c r="BF48">
        <f t="shared" si="29"/>
        <v>0</v>
      </c>
    </row>
    <row r="49" spans="1:58">
      <c r="B49" t="str">
        <f>+a</f>
        <v>Woodford Wells 2</v>
      </c>
      <c r="C49" s="3">
        <f>+Averages!P14</f>
        <v>4</v>
      </c>
      <c r="D49" s="3" t="s">
        <v>27</v>
      </c>
      <c r="E49" s="3">
        <f>+Averages!P70</f>
        <v>6</v>
      </c>
      <c r="F49" t="str">
        <f>+F</f>
        <v>Woodford Wells 3</v>
      </c>
      <c r="I49">
        <f>+C49</f>
        <v>4</v>
      </c>
      <c r="J49">
        <f>+E49</f>
        <v>6</v>
      </c>
      <c r="K49">
        <f t="shared" si="0"/>
        <v>0</v>
      </c>
      <c r="L49">
        <f t="shared" si="1"/>
        <v>0</v>
      </c>
      <c r="M49">
        <f t="shared" si="2"/>
        <v>1</v>
      </c>
      <c r="P49">
        <f t="shared" si="3"/>
        <v>0</v>
      </c>
      <c r="Q49">
        <f t="shared" si="4"/>
        <v>0</v>
      </c>
      <c r="R49">
        <f t="shared" si="5"/>
        <v>0</v>
      </c>
      <c r="U49">
        <f t="shared" si="6"/>
        <v>0</v>
      </c>
      <c r="V49">
        <f t="shared" si="7"/>
        <v>0</v>
      </c>
      <c r="W49">
        <f t="shared" si="8"/>
        <v>0</v>
      </c>
      <c r="Z49">
        <f t="shared" si="9"/>
        <v>0</v>
      </c>
      <c r="AA49">
        <f t="shared" si="10"/>
        <v>0</v>
      </c>
      <c r="AB49">
        <f t="shared" si="11"/>
        <v>0</v>
      </c>
      <c r="AE49">
        <f t="shared" si="12"/>
        <v>0</v>
      </c>
      <c r="AF49">
        <f t="shared" si="13"/>
        <v>0</v>
      </c>
      <c r="AG49">
        <f t="shared" si="14"/>
        <v>0</v>
      </c>
      <c r="AH49">
        <f>+E49</f>
        <v>6</v>
      </c>
      <c r="AI49">
        <f>+C49</f>
        <v>4</v>
      </c>
      <c r="AJ49">
        <f t="shared" si="15"/>
        <v>1</v>
      </c>
      <c r="AK49">
        <f t="shared" si="16"/>
        <v>0</v>
      </c>
      <c r="AL49">
        <f t="shared" si="17"/>
        <v>0</v>
      </c>
      <c r="AO49">
        <f t="shared" si="18"/>
        <v>0</v>
      </c>
      <c r="AP49">
        <f t="shared" si="19"/>
        <v>0</v>
      </c>
      <c r="AQ49">
        <f t="shared" si="20"/>
        <v>0</v>
      </c>
      <c r="AT49">
        <f t="shared" si="21"/>
        <v>0</v>
      </c>
      <c r="AU49">
        <f t="shared" si="22"/>
        <v>0</v>
      </c>
      <c r="AV49">
        <f t="shared" si="23"/>
        <v>0</v>
      </c>
      <c r="AY49">
        <f t="shared" si="24"/>
        <v>0</v>
      </c>
      <c r="AZ49">
        <f t="shared" si="25"/>
        <v>0</v>
      </c>
      <c r="BA49">
        <f t="shared" si="26"/>
        <v>0</v>
      </c>
      <c r="BD49">
        <f t="shared" si="27"/>
        <v>0</v>
      </c>
      <c r="BE49">
        <f t="shared" si="28"/>
        <v>0</v>
      </c>
      <c r="BF49">
        <f t="shared" si="29"/>
        <v>0</v>
      </c>
    </row>
    <row r="50" spans="1:58">
      <c r="B50" s="8" t="str">
        <f>+B</f>
        <v>Heathcote 3</v>
      </c>
      <c r="C50" s="9">
        <f>+Averages!P27</f>
        <v>8</v>
      </c>
      <c r="D50" s="9" t="s">
        <v>27</v>
      </c>
      <c r="E50" s="9">
        <f>+Averages!P60</f>
        <v>2</v>
      </c>
      <c r="F50" s="8" t="str">
        <f>+E</f>
        <v>Rhodium</v>
      </c>
      <c r="K50">
        <f t="shared" si="0"/>
        <v>0</v>
      </c>
      <c r="L50">
        <f t="shared" si="1"/>
        <v>0</v>
      </c>
      <c r="M50">
        <f t="shared" si="2"/>
        <v>0</v>
      </c>
      <c r="N50">
        <f>+C50</f>
        <v>8</v>
      </c>
      <c r="O50">
        <f>+E50</f>
        <v>2</v>
      </c>
      <c r="P50">
        <f t="shared" si="3"/>
        <v>1</v>
      </c>
      <c r="Q50">
        <f t="shared" si="4"/>
        <v>0</v>
      </c>
      <c r="R50">
        <f t="shared" si="5"/>
        <v>0</v>
      </c>
      <c r="U50">
        <f t="shared" si="6"/>
        <v>0</v>
      </c>
      <c r="V50">
        <f t="shared" si="7"/>
        <v>0</v>
      </c>
      <c r="W50">
        <f t="shared" si="8"/>
        <v>0</v>
      </c>
      <c r="Z50">
        <f t="shared" si="9"/>
        <v>0</v>
      </c>
      <c r="AA50">
        <f t="shared" si="10"/>
        <v>0</v>
      </c>
      <c r="AB50">
        <f t="shared" si="11"/>
        <v>0</v>
      </c>
      <c r="AC50">
        <f>+E50</f>
        <v>2</v>
      </c>
      <c r="AD50">
        <f>+C50</f>
        <v>8</v>
      </c>
      <c r="AE50">
        <f t="shared" si="12"/>
        <v>0</v>
      </c>
      <c r="AF50">
        <f t="shared" si="13"/>
        <v>0</v>
      </c>
      <c r="AG50">
        <f t="shared" si="14"/>
        <v>1</v>
      </c>
      <c r="AJ50">
        <f t="shared" si="15"/>
        <v>0</v>
      </c>
      <c r="AK50">
        <f t="shared" si="16"/>
        <v>0</v>
      </c>
      <c r="AL50">
        <f t="shared" si="17"/>
        <v>0</v>
      </c>
      <c r="AO50">
        <f t="shared" si="18"/>
        <v>0</v>
      </c>
      <c r="AP50">
        <f t="shared" si="19"/>
        <v>0</v>
      </c>
      <c r="AQ50">
        <f t="shared" si="20"/>
        <v>0</v>
      </c>
      <c r="AT50">
        <f t="shared" si="21"/>
        <v>0</v>
      </c>
      <c r="AU50">
        <f t="shared" si="22"/>
        <v>0</v>
      </c>
      <c r="AV50">
        <f t="shared" si="23"/>
        <v>0</v>
      </c>
      <c r="AY50">
        <f t="shared" si="24"/>
        <v>0</v>
      </c>
      <c r="AZ50">
        <f t="shared" si="25"/>
        <v>0</v>
      </c>
      <c r="BA50">
        <f t="shared" si="26"/>
        <v>0</v>
      </c>
      <c r="BD50">
        <f t="shared" si="27"/>
        <v>0</v>
      </c>
      <c r="BE50">
        <f t="shared" si="28"/>
        <v>0</v>
      </c>
      <c r="BF50">
        <f t="shared" si="29"/>
        <v>0</v>
      </c>
    </row>
    <row r="51" spans="1:58">
      <c r="B51" t="str">
        <f>+CC</f>
        <v>Langdon 4</v>
      </c>
      <c r="C51" s="3">
        <f>+Averages!P41</f>
        <v>4</v>
      </c>
      <c r="D51" s="3" t="s">
        <v>27</v>
      </c>
      <c r="E51" s="3">
        <f>+Averages!P51</f>
        <v>6</v>
      </c>
      <c r="F51" t="str">
        <f>+D</f>
        <v>Mossford 4</v>
      </c>
      <c r="K51">
        <f t="shared" si="0"/>
        <v>0</v>
      </c>
      <c r="L51">
        <f t="shared" si="1"/>
        <v>0</v>
      </c>
      <c r="M51">
        <f t="shared" si="2"/>
        <v>0</v>
      </c>
      <c r="P51">
        <f t="shared" si="3"/>
        <v>0</v>
      </c>
      <c r="Q51">
        <f t="shared" si="4"/>
        <v>0</v>
      </c>
      <c r="R51">
        <f t="shared" si="5"/>
        <v>0</v>
      </c>
      <c r="S51">
        <f>+C51</f>
        <v>4</v>
      </c>
      <c r="T51">
        <f>+E51</f>
        <v>6</v>
      </c>
      <c r="U51">
        <f t="shared" si="6"/>
        <v>0</v>
      </c>
      <c r="V51">
        <f t="shared" si="7"/>
        <v>0</v>
      </c>
      <c r="W51">
        <f t="shared" si="8"/>
        <v>1</v>
      </c>
      <c r="X51">
        <f>+E51</f>
        <v>6</v>
      </c>
      <c r="Y51">
        <f>+C51</f>
        <v>4</v>
      </c>
      <c r="Z51">
        <f t="shared" si="9"/>
        <v>1</v>
      </c>
      <c r="AA51">
        <f t="shared" si="10"/>
        <v>0</v>
      </c>
      <c r="AB51">
        <f t="shared" si="11"/>
        <v>0</v>
      </c>
      <c r="AE51">
        <f t="shared" si="12"/>
        <v>0</v>
      </c>
      <c r="AF51">
        <f t="shared" si="13"/>
        <v>0</v>
      </c>
      <c r="AG51">
        <f t="shared" si="14"/>
        <v>0</v>
      </c>
      <c r="AJ51">
        <f t="shared" si="15"/>
        <v>0</v>
      </c>
      <c r="AK51">
        <f t="shared" si="16"/>
        <v>0</v>
      </c>
      <c r="AL51">
        <f t="shared" si="17"/>
        <v>0</v>
      </c>
      <c r="AO51">
        <f t="shared" si="18"/>
        <v>0</v>
      </c>
      <c r="AP51">
        <f t="shared" si="19"/>
        <v>0</v>
      </c>
      <c r="AQ51">
        <f t="shared" si="20"/>
        <v>0</v>
      </c>
      <c r="AT51">
        <f t="shared" si="21"/>
        <v>0</v>
      </c>
      <c r="AU51">
        <f t="shared" si="22"/>
        <v>0</v>
      </c>
      <c r="AV51">
        <f t="shared" si="23"/>
        <v>0</v>
      </c>
      <c r="AY51">
        <f t="shared" si="24"/>
        <v>0</v>
      </c>
      <c r="AZ51">
        <f t="shared" si="25"/>
        <v>0</v>
      </c>
      <c r="BA51">
        <f t="shared" si="26"/>
        <v>0</v>
      </c>
      <c r="BD51">
        <f t="shared" si="27"/>
        <v>0</v>
      </c>
      <c r="BE51">
        <f t="shared" si="28"/>
        <v>0</v>
      </c>
      <c r="BF51">
        <f t="shared" si="29"/>
        <v>0</v>
      </c>
    </row>
    <row r="52" spans="1:58" hidden="1">
      <c r="B52" t="str">
        <f>+I</f>
        <v>Free</v>
      </c>
      <c r="C52" s="3">
        <f>+Averages!P98</f>
        <v>0</v>
      </c>
      <c r="D52" s="3" t="s">
        <v>27</v>
      </c>
      <c r="E52" s="3">
        <f>+Averages!P79</f>
        <v>0</v>
      </c>
      <c r="F52" t="str">
        <f>+G</f>
        <v>Heathcote 4</v>
      </c>
      <c r="K52">
        <f t="shared" si="0"/>
        <v>0</v>
      </c>
      <c r="L52">
        <f t="shared" si="1"/>
        <v>0</v>
      </c>
      <c r="M52">
        <f t="shared" si="2"/>
        <v>0</v>
      </c>
      <c r="P52">
        <f t="shared" si="3"/>
        <v>0</v>
      </c>
      <c r="Q52">
        <f t="shared" si="4"/>
        <v>0</v>
      </c>
      <c r="R52">
        <f t="shared" si="5"/>
        <v>0</v>
      </c>
      <c r="U52">
        <f t="shared" si="6"/>
        <v>0</v>
      </c>
      <c r="V52">
        <f t="shared" si="7"/>
        <v>0</v>
      </c>
      <c r="W52">
        <f t="shared" si="8"/>
        <v>0</v>
      </c>
      <c r="Z52">
        <f t="shared" si="9"/>
        <v>0</v>
      </c>
      <c r="AA52">
        <f t="shared" si="10"/>
        <v>0</v>
      </c>
      <c r="AB52">
        <f t="shared" si="11"/>
        <v>0</v>
      </c>
      <c r="AE52">
        <f t="shared" si="12"/>
        <v>0</v>
      </c>
      <c r="AF52">
        <f t="shared" si="13"/>
        <v>0</v>
      </c>
      <c r="AG52">
        <f t="shared" si="14"/>
        <v>0</v>
      </c>
      <c r="AJ52">
        <f t="shared" si="15"/>
        <v>0</v>
      </c>
      <c r="AK52">
        <f t="shared" si="16"/>
        <v>0</v>
      </c>
      <c r="AL52">
        <f t="shared" si="17"/>
        <v>0</v>
      </c>
      <c r="AM52">
        <f>+E52</f>
        <v>0</v>
      </c>
      <c r="AN52">
        <f>+C52</f>
        <v>0</v>
      </c>
      <c r="AO52">
        <f t="shared" si="18"/>
        <v>0</v>
      </c>
      <c r="AP52">
        <f t="shared" si="19"/>
        <v>0</v>
      </c>
      <c r="AQ52">
        <f t="shared" si="20"/>
        <v>0</v>
      </c>
      <c r="AT52">
        <f t="shared" si="21"/>
        <v>0</v>
      </c>
      <c r="AU52">
        <f t="shared" si="22"/>
        <v>0</v>
      </c>
      <c r="AV52">
        <f t="shared" si="23"/>
        <v>0</v>
      </c>
      <c r="AW52">
        <f>+C52</f>
        <v>0</v>
      </c>
      <c r="AX52">
        <f>+E52</f>
        <v>0</v>
      </c>
      <c r="AY52">
        <f t="shared" si="24"/>
        <v>0</v>
      </c>
      <c r="AZ52">
        <f t="shared" si="25"/>
        <v>0</v>
      </c>
      <c r="BA52">
        <f t="shared" si="26"/>
        <v>0</v>
      </c>
      <c r="BD52">
        <f t="shared" si="27"/>
        <v>0</v>
      </c>
      <c r="BE52">
        <f t="shared" si="28"/>
        <v>0</v>
      </c>
      <c r="BF52">
        <f t="shared" si="29"/>
        <v>0</v>
      </c>
    </row>
    <row r="53" spans="1:58">
      <c r="B53" t="str">
        <f>+J</f>
        <v>Mossford 5</v>
      </c>
      <c r="C53" s="3">
        <f>+Averages!P109</f>
        <v>9</v>
      </c>
      <c r="D53" s="3" t="s">
        <v>27</v>
      </c>
      <c r="E53" s="3">
        <f>+Averages!P88</f>
        <v>1</v>
      </c>
      <c r="F53" t="str">
        <f>+H</f>
        <v>Heathcote 5</v>
      </c>
      <c r="G53" s="6"/>
      <c r="K53">
        <f t="shared" si="0"/>
        <v>0</v>
      </c>
      <c r="L53">
        <f t="shared" si="1"/>
        <v>0</v>
      </c>
      <c r="M53">
        <f t="shared" si="2"/>
        <v>0</v>
      </c>
      <c r="P53">
        <f t="shared" si="3"/>
        <v>0</v>
      </c>
      <c r="Q53">
        <f t="shared" si="4"/>
        <v>0</v>
      </c>
      <c r="R53">
        <f t="shared" si="5"/>
        <v>0</v>
      </c>
      <c r="U53">
        <f t="shared" si="6"/>
        <v>0</v>
      </c>
      <c r="V53">
        <f t="shared" si="7"/>
        <v>0</v>
      </c>
      <c r="W53">
        <f t="shared" si="8"/>
        <v>0</v>
      </c>
      <c r="Z53">
        <f t="shared" si="9"/>
        <v>0</v>
      </c>
      <c r="AA53">
        <f t="shared" si="10"/>
        <v>0</v>
      </c>
      <c r="AB53">
        <f t="shared" si="11"/>
        <v>0</v>
      </c>
      <c r="AE53">
        <f t="shared" si="12"/>
        <v>0</v>
      </c>
      <c r="AF53">
        <f t="shared" si="13"/>
        <v>0</v>
      </c>
      <c r="AG53">
        <f t="shared" si="14"/>
        <v>0</v>
      </c>
      <c r="AJ53">
        <f t="shared" si="15"/>
        <v>0</v>
      </c>
      <c r="AK53">
        <f t="shared" si="16"/>
        <v>0</v>
      </c>
      <c r="AL53">
        <f t="shared" si="17"/>
        <v>0</v>
      </c>
      <c r="AO53">
        <f t="shared" si="18"/>
        <v>0</v>
      </c>
      <c r="AP53">
        <f t="shared" si="19"/>
        <v>0</v>
      </c>
      <c r="AQ53">
        <f t="shared" si="20"/>
        <v>0</v>
      </c>
      <c r="AR53">
        <f>+E53</f>
        <v>1</v>
      </c>
      <c r="AS53">
        <f>+C53</f>
        <v>9</v>
      </c>
      <c r="AT53">
        <f t="shared" si="21"/>
        <v>0</v>
      </c>
      <c r="AU53">
        <f t="shared" si="22"/>
        <v>0</v>
      </c>
      <c r="AV53">
        <f t="shared" si="23"/>
        <v>1</v>
      </c>
      <c r="AY53">
        <f t="shared" si="24"/>
        <v>0</v>
      </c>
      <c r="AZ53">
        <f t="shared" si="25"/>
        <v>0</v>
      </c>
      <c r="BA53">
        <f t="shared" si="26"/>
        <v>0</v>
      </c>
      <c r="BB53">
        <f>+C53</f>
        <v>9</v>
      </c>
      <c r="BC53">
        <f>+E53</f>
        <v>1</v>
      </c>
      <c r="BD53">
        <f t="shared" si="27"/>
        <v>1</v>
      </c>
      <c r="BE53">
        <f t="shared" si="28"/>
        <v>0</v>
      </c>
      <c r="BF53">
        <f t="shared" si="29"/>
        <v>0</v>
      </c>
    </row>
    <row r="54" spans="1:58">
      <c r="C54" s="3"/>
      <c r="D54" s="3"/>
      <c r="E54" s="3"/>
      <c r="K54">
        <f t="shared" si="0"/>
        <v>0</v>
      </c>
      <c r="L54">
        <f t="shared" si="1"/>
        <v>0</v>
      </c>
      <c r="M54">
        <f t="shared" si="2"/>
        <v>0</v>
      </c>
      <c r="P54">
        <f t="shared" si="3"/>
        <v>0</v>
      </c>
      <c r="Q54">
        <f t="shared" si="4"/>
        <v>0</v>
      </c>
      <c r="R54">
        <f t="shared" si="5"/>
        <v>0</v>
      </c>
      <c r="U54">
        <f t="shared" si="6"/>
        <v>0</v>
      </c>
      <c r="V54">
        <f t="shared" si="7"/>
        <v>0</v>
      </c>
      <c r="W54">
        <f t="shared" si="8"/>
        <v>0</v>
      </c>
      <c r="Z54">
        <f t="shared" si="9"/>
        <v>0</v>
      </c>
      <c r="AA54">
        <f t="shared" si="10"/>
        <v>0</v>
      </c>
      <c r="AB54">
        <f t="shared" si="11"/>
        <v>0</v>
      </c>
      <c r="AE54">
        <f t="shared" si="12"/>
        <v>0</v>
      </c>
      <c r="AF54">
        <f t="shared" si="13"/>
        <v>0</v>
      </c>
      <c r="AG54">
        <f t="shared" si="14"/>
        <v>0</v>
      </c>
      <c r="AJ54">
        <f t="shared" si="15"/>
        <v>0</v>
      </c>
      <c r="AK54">
        <f t="shared" si="16"/>
        <v>0</v>
      </c>
      <c r="AL54">
        <f t="shared" si="17"/>
        <v>0</v>
      </c>
      <c r="AO54">
        <f t="shared" si="18"/>
        <v>0</v>
      </c>
      <c r="AP54">
        <f t="shared" si="19"/>
        <v>0</v>
      </c>
      <c r="AQ54">
        <f t="shared" si="20"/>
        <v>0</v>
      </c>
      <c r="AT54">
        <f t="shared" si="21"/>
        <v>0</v>
      </c>
      <c r="AU54">
        <f t="shared" si="22"/>
        <v>0</v>
      </c>
      <c r="AV54">
        <f t="shared" si="23"/>
        <v>0</v>
      </c>
      <c r="AY54">
        <f t="shared" si="24"/>
        <v>0</v>
      </c>
      <c r="AZ54">
        <f t="shared" si="25"/>
        <v>0</v>
      </c>
      <c r="BA54">
        <f t="shared" si="26"/>
        <v>0</v>
      </c>
      <c r="BD54">
        <f t="shared" si="27"/>
        <v>0</v>
      </c>
      <c r="BE54">
        <f t="shared" si="28"/>
        <v>0</v>
      </c>
      <c r="BF54">
        <f t="shared" si="29"/>
        <v>0</v>
      </c>
    </row>
    <row r="55" spans="1:58">
      <c r="A55" s="2" t="s">
        <v>111</v>
      </c>
      <c r="C55" s="3"/>
      <c r="D55" s="3"/>
      <c r="E55" s="3"/>
      <c r="F55" s="1">
        <f>+F47+7</f>
        <v>41211</v>
      </c>
      <c r="K55">
        <f t="shared" si="0"/>
        <v>0</v>
      </c>
      <c r="L55">
        <f t="shared" si="1"/>
        <v>0</v>
      </c>
      <c r="M55">
        <f t="shared" si="2"/>
        <v>0</v>
      </c>
      <c r="P55">
        <f t="shared" si="3"/>
        <v>0</v>
      </c>
      <c r="Q55">
        <f t="shared" si="4"/>
        <v>0</v>
      </c>
      <c r="R55">
        <f t="shared" si="5"/>
        <v>0</v>
      </c>
      <c r="U55">
        <f t="shared" si="6"/>
        <v>0</v>
      </c>
      <c r="V55">
        <f t="shared" si="7"/>
        <v>0</v>
      </c>
      <c r="W55">
        <f t="shared" si="8"/>
        <v>0</v>
      </c>
      <c r="Z55">
        <f t="shared" si="9"/>
        <v>0</v>
      </c>
      <c r="AA55">
        <f t="shared" si="10"/>
        <v>0</v>
      </c>
      <c r="AB55">
        <f t="shared" si="11"/>
        <v>0</v>
      </c>
      <c r="AE55">
        <f t="shared" si="12"/>
        <v>0</v>
      </c>
      <c r="AF55">
        <f t="shared" si="13"/>
        <v>0</v>
      </c>
      <c r="AG55">
        <f t="shared" si="14"/>
        <v>0</v>
      </c>
      <c r="AJ55">
        <f t="shared" si="15"/>
        <v>0</v>
      </c>
      <c r="AK55">
        <f t="shared" si="16"/>
        <v>0</v>
      </c>
      <c r="AL55">
        <f t="shared" si="17"/>
        <v>0</v>
      </c>
      <c r="AO55">
        <f t="shared" si="18"/>
        <v>0</v>
      </c>
      <c r="AP55">
        <f t="shared" si="19"/>
        <v>0</v>
      </c>
      <c r="AQ55">
        <f t="shared" si="20"/>
        <v>0</v>
      </c>
      <c r="AT55">
        <f t="shared" si="21"/>
        <v>0</v>
      </c>
      <c r="AU55">
        <f t="shared" si="22"/>
        <v>0</v>
      </c>
      <c r="AV55">
        <f t="shared" si="23"/>
        <v>0</v>
      </c>
      <c r="AY55">
        <f t="shared" si="24"/>
        <v>0</v>
      </c>
      <c r="AZ55">
        <f t="shared" si="25"/>
        <v>0</v>
      </c>
      <c r="BA55">
        <f t="shared" si="26"/>
        <v>0</v>
      </c>
      <c r="BD55">
        <f t="shared" si="27"/>
        <v>0</v>
      </c>
      <c r="BE55">
        <f t="shared" si="28"/>
        <v>0</v>
      </c>
      <c r="BF55">
        <f t="shared" si="29"/>
        <v>0</v>
      </c>
    </row>
    <row r="56" spans="1:58">
      <c r="C56" s="3"/>
      <c r="D56" s="3"/>
      <c r="E56" s="3"/>
      <c r="K56">
        <f t="shared" si="0"/>
        <v>0</v>
      </c>
      <c r="L56">
        <f t="shared" si="1"/>
        <v>0</v>
      </c>
      <c r="M56">
        <f t="shared" si="2"/>
        <v>0</v>
      </c>
      <c r="P56">
        <f t="shared" si="3"/>
        <v>0</v>
      </c>
      <c r="Q56">
        <f t="shared" si="4"/>
        <v>0</v>
      </c>
      <c r="R56">
        <f t="shared" si="5"/>
        <v>0</v>
      </c>
      <c r="U56">
        <f t="shared" si="6"/>
        <v>0</v>
      </c>
      <c r="V56">
        <f t="shared" si="7"/>
        <v>0</v>
      </c>
      <c r="W56">
        <f t="shared" si="8"/>
        <v>0</v>
      </c>
      <c r="Z56">
        <f t="shared" si="9"/>
        <v>0</v>
      </c>
      <c r="AA56">
        <f t="shared" si="10"/>
        <v>0</v>
      </c>
      <c r="AB56">
        <f t="shared" si="11"/>
        <v>0</v>
      </c>
      <c r="AE56">
        <f t="shared" si="12"/>
        <v>0</v>
      </c>
      <c r="AF56">
        <f t="shared" si="13"/>
        <v>0</v>
      </c>
      <c r="AG56">
        <f t="shared" si="14"/>
        <v>0</v>
      </c>
      <c r="AJ56">
        <f t="shared" si="15"/>
        <v>0</v>
      </c>
      <c r="AK56">
        <f t="shared" si="16"/>
        <v>0</v>
      </c>
      <c r="AL56">
        <f t="shared" si="17"/>
        <v>0</v>
      </c>
      <c r="AO56">
        <f t="shared" si="18"/>
        <v>0</v>
      </c>
      <c r="AP56">
        <f t="shared" si="19"/>
        <v>0</v>
      </c>
      <c r="AQ56">
        <f t="shared" si="20"/>
        <v>0</v>
      </c>
      <c r="AT56">
        <f t="shared" si="21"/>
        <v>0</v>
      </c>
      <c r="AU56">
        <f t="shared" si="22"/>
        <v>0</v>
      </c>
      <c r="AV56">
        <f t="shared" si="23"/>
        <v>0</v>
      </c>
      <c r="AY56">
        <f t="shared" si="24"/>
        <v>0</v>
      </c>
      <c r="AZ56">
        <f t="shared" si="25"/>
        <v>0</v>
      </c>
      <c r="BA56">
        <f t="shared" si="26"/>
        <v>0</v>
      </c>
      <c r="BD56">
        <f t="shared" si="27"/>
        <v>0</v>
      </c>
      <c r="BE56">
        <f t="shared" si="28"/>
        <v>0</v>
      </c>
      <c r="BF56">
        <f t="shared" si="29"/>
        <v>0</v>
      </c>
    </row>
    <row r="57" spans="1:58">
      <c r="B57" t="str">
        <f>+E</f>
        <v>Rhodium</v>
      </c>
      <c r="C57" s="3">
        <f>+Averages!R60</f>
        <v>2</v>
      </c>
      <c r="D57" s="3" t="s">
        <v>27</v>
      </c>
      <c r="E57" s="3">
        <f>+Averages!R14</f>
        <v>8</v>
      </c>
      <c r="F57" t="str">
        <f>+a</f>
        <v>Woodford Wells 2</v>
      </c>
      <c r="I57">
        <f>+E57</f>
        <v>8</v>
      </c>
      <c r="J57">
        <f>+C57</f>
        <v>2</v>
      </c>
      <c r="K57">
        <f t="shared" si="0"/>
        <v>1</v>
      </c>
      <c r="L57">
        <f t="shared" si="1"/>
        <v>0</v>
      </c>
      <c r="M57">
        <f t="shared" si="2"/>
        <v>0</v>
      </c>
      <c r="P57">
        <f t="shared" si="3"/>
        <v>0</v>
      </c>
      <c r="Q57">
        <f t="shared" si="4"/>
        <v>0</v>
      </c>
      <c r="R57">
        <f t="shared" si="5"/>
        <v>0</v>
      </c>
      <c r="U57">
        <f t="shared" si="6"/>
        <v>0</v>
      </c>
      <c r="V57">
        <f t="shared" si="7"/>
        <v>0</v>
      </c>
      <c r="W57">
        <f t="shared" si="8"/>
        <v>0</v>
      </c>
      <c r="Z57">
        <f t="shared" si="9"/>
        <v>0</v>
      </c>
      <c r="AA57">
        <f t="shared" si="10"/>
        <v>0</v>
      </c>
      <c r="AB57">
        <f t="shared" si="11"/>
        <v>0</v>
      </c>
      <c r="AC57">
        <f>+C57</f>
        <v>2</v>
      </c>
      <c r="AD57">
        <f>+E57</f>
        <v>8</v>
      </c>
      <c r="AE57">
        <f t="shared" si="12"/>
        <v>0</v>
      </c>
      <c r="AF57">
        <f t="shared" si="13"/>
        <v>0</v>
      </c>
      <c r="AG57">
        <f t="shared" si="14"/>
        <v>1</v>
      </c>
      <c r="AJ57">
        <f t="shared" si="15"/>
        <v>0</v>
      </c>
      <c r="AK57">
        <f t="shared" si="16"/>
        <v>0</v>
      </c>
      <c r="AL57">
        <f t="shared" si="17"/>
        <v>0</v>
      </c>
      <c r="AO57">
        <f t="shared" si="18"/>
        <v>0</v>
      </c>
      <c r="AP57">
        <f t="shared" si="19"/>
        <v>0</v>
      </c>
      <c r="AQ57">
        <f t="shared" si="20"/>
        <v>0</v>
      </c>
      <c r="AT57">
        <f t="shared" si="21"/>
        <v>0</v>
      </c>
      <c r="AU57">
        <f t="shared" si="22"/>
        <v>0</v>
      </c>
      <c r="AV57">
        <f t="shared" si="23"/>
        <v>0</v>
      </c>
      <c r="AY57">
        <f t="shared" si="24"/>
        <v>0</v>
      </c>
      <c r="AZ57">
        <f t="shared" si="25"/>
        <v>0</v>
      </c>
      <c r="BA57">
        <f t="shared" si="26"/>
        <v>0</v>
      </c>
      <c r="BD57">
        <f t="shared" si="27"/>
        <v>0</v>
      </c>
      <c r="BE57">
        <f t="shared" si="28"/>
        <v>0</v>
      </c>
      <c r="BF57">
        <f t="shared" si="29"/>
        <v>0</v>
      </c>
    </row>
    <row r="58" spans="1:58">
      <c r="B58" t="str">
        <f>+D</f>
        <v>Mossford 4</v>
      </c>
      <c r="C58" s="3">
        <f>+Averages!R51</f>
        <v>7</v>
      </c>
      <c r="D58" s="3" t="s">
        <v>27</v>
      </c>
      <c r="E58" s="3">
        <f>+Averages!R27</f>
        <v>3</v>
      </c>
      <c r="F58" t="str">
        <f>+B</f>
        <v>Heathcote 3</v>
      </c>
      <c r="K58">
        <f t="shared" si="0"/>
        <v>0</v>
      </c>
      <c r="L58">
        <f t="shared" si="1"/>
        <v>0</v>
      </c>
      <c r="M58">
        <f t="shared" si="2"/>
        <v>0</v>
      </c>
      <c r="N58">
        <f>+E58</f>
        <v>3</v>
      </c>
      <c r="O58">
        <f>+C58</f>
        <v>7</v>
      </c>
      <c r="P58">
        <f t="shared" si="3"/>
        <v>0</v>
      </c>
      <c r="Q58">
        <f t="shared" si="4"/>
        <v>0</v>
      </c>
      <c r="R58">
        <f t="shared" si="5"/>
        <v>1</v>
      </c>
      <c r="U58">
        <f t="shared" si="6"/>
        <v>0</v>
      </c>
      <c r="V58">
        <f t="shared" si="7"/>
        <v>0</v>
      </c>
      <c r="W58">
        <f t="shared" si="8"/>
        <v>0</v>
      </c>
      <c r="X58">
        <f>+C58</f>
        <v>7</v>
      </c>
      <c r="Y58">
        <f>+E58</f>
        <v>3</v>
      </c>
      <c r="Z58">
        <f t="shared" si="9"/>
        <v>1</v>
      </c>
      <c r="AA58">
        <f t="shared" si="10"/>
        <v>0</v>
      </c>
      <c r="AB58">
        <f t="shared" si="11"/>
        <v>0</v>
      </c>
      <c r="AE58">
        <f t="shared" si="12"/>
        <v>0</v>
      </c>
      <c r="AF58">
        <f t="shared" si="13"/>
        <v>0</v>
      </c>
      <c r="AG58">
        <f t="shared" si="14"/>
        <v>0</v>
      </c>
      <c r="AJ58">
        <f t="shared" si="15"/>
        <v>0</v>
      </c>
      <c r="AK58">
        <f t="shared" si="16"/>
        <v>0</v>
      </c>
      <c r="AL58">
        <f t="shared" si="17"/>
        <v>0</v>
      </c>
      <c r="AO58">
        <f t="shared" si="18"/>
        <v>0</v>
      </c>
      <c r="AP58">
        <f t="shared" si="19"/>
        <v>0</v>
      </c>
      <c r="AQ58">
        <f t="shared" si="20"/>
        <v>0</v>
      </c>
      <c r="AT58">
        <f t="shared" si="21"/>
        <v>0</v>
      </c>
      <c r="AU58">
        <f t="shared" si="22"/>
        <v>0</v>
      </c>
      <c r="AV58">
        <f t="shared" si="23"/>
        <v>0</v>
      </c>
      <c r="AY58">
        <f t="shared" si="24"/>
        <v>0</v>
      </c>
      <c r="AZ58">
        <f t="shared" si="25"/>
        <v>0</v>
      </c>
      <c r="BA58">
        <f t="shared" si="26"/>
        <v>0</v>
      </c>
      <c r="BD58">
        <f t="shared" si="27"/>
        <v>0</v>
      </c>
      <c r="BE58">
        <f t="shared" si="28"/>
        <v>0</v>
      </c>
      <c r="BF58">
        <f t="shared" si="29"/>
        <v>0</v>
      </c>
    </row>
    <row r="59" spans="1:58">
      <c r="B59" t="str">
        <f>+CC</f>
        <v>Langdon 4</v>
      </c>
      <c r="C59" s="3">
        <f>+Averages!R41</f>
        <v>5</v>
      </c>
      <c r="D59" s="3" t="s">
        <v>27</v>
      </c>
      <c r="E59" s="3">
        <f>+Averages!R109</f>
        <v>5</v>
      </c>
      <c r="F59" t="str">
        <f>+J</f>
        <v>Mossford 5</v>
      </c>
      <c r="K59">
        <f t="shared" si="0"/>
        <v>0</v>
      </c>
      <c r="L59">
        <f t="shared" si="1"/>
        <v>0</v>
      </c>
      <c r="M59">
        <f t="shared" si="2"/>
        <v>0</v>
      </c>
      <c r="P59">
        <f t="shared" si="3"/>
        <v>0</v>
      </c>
      <c r="Q59">
        <f t="shared" si="4"/>
        <v>0</v>
      </c>
      <c r="R59">
        <f t="shared" si="5"/>
        <v>0</v>
      </c>
      <c r="S59">
        <f>+C59</f>
        <v>5</v>
      </c>
      <c r="T59">
        <f>+E59</f>
        <v>5</v>
      </c>
      <c r="U59">
        <f t="shared" si="6"/>
        <v>0</v>
      </c>
      <c r="V59">
        <f t="shared" si="7"/>
        <v>1</v>
      </c>
      <c r="W59">
        <f t="shared" si="8"/>
        <v>0</v>
      </c>
      <c r="Z59">
        <f t="shared" si="9"/>
        <v>0</v>
      </c>
      <c r="AA59">
        <f t="shared" si="10"/>
        <v>0</v>
      </c>
      <c r="AB59">
        <f t="shared" si="11"/>
        <v>0</v>
      </c>
      <c r="AE59">
        <f t="shared" si="12"/>
        <v>0</v>
      </c>
      <c r="AF59">
        <f t="shared" si="13"/>
        <v>0</v>
      </c>
      <c r="AG59">
        <f t="shared" si="14"/>
        <v>0</v>
      </c>
      <c r="AJ59">
        <f t="shared" si="15"/>
        <v>0</v>
      </c>
      <c r="AK59">
        <f t="shared" si="16"/>
        <v>0</v>
      </c>
      <c r="AL59">
        <f t="shared" si="17"/>
        <v>0</v>
      </c>
      <c r="AO59">
        <f t="shared" si="18"/>
        <v>0</v>
      </c>
      <c r="AP59">
        <f t="shared" si="19"/>
        <v>0</v>
      </c>
      <c r="AQ59">
        <f t="shared" si="20"/>
        <v>0</v>
      </c>
      <c r="AT59">
        <f t="shared" si="21"/>
        <v>0</v>
      </c>
      <c r="AU59">
        <f t="shared" si="22"/>
        <v>0</v>
      </c>
      <c r="AV59">
        <f t="shared" si="23"/>
        <v>0</v>
      </c>
      <c r="AY59">
        <f t="shared" si="24"/>
        <v>0</v>
      </c>
      <c r="AZ59">
        <f t="shared" si="25"/>
        <v>0</v>
      </c>
      <c r="BA59">
        <f t="shared" si="26"/>
        <v>0</v>
      </c>
      <c r="BB59">
        <f>+E59</f>
        <v>5</v>
      </c>
      <c r="BC59">
        <f>+C59</f>
        <v>5</v>
      </c>
      <c r="BD59">
        <f t="shared" si="27"/>
        <v>0</v>
      </c>
      <c r="BE59">
        <f t="shared" si="28"/>
        <v>1</v>
      </c>
      <c r="BF59">
        <f t="shared" si="29"/>
        <v>0</v>
      </c>
    </row>
    <row r="60" spans="1:58" hidden="1">
      <c r="B60" t="str">
        <f>+F</f>
        <v>Woodford Wells 3</v>
      </c>
      <c r="C60" s="3">
        <f>+Averages!R70</f>
        <v>0</v>
      </c>
      <c r="D60" s="3" t="s">
        <v>27</v>
      </c>
      <c r="E60" s="3">
        <f>+Averages!R98</f>
        <v>0</v>
      </c>
      <c r="F60" t="str">
        <f>+I</f>
        <v>Free</v>
      </c>
      <c r="K60">
        <f t="shared" si="0"/>
        <v>0</v>
      </c>
      <c r="L60">
        <f t="shared" si="1"/>
        <v>0</v>
      </c>
      <c r="M60">
        <f t="shared" si="2"/>
        <v>0</v>
      </c>
      <c r="P60">
        <f t="shared" si="3"/>
        <v>0</v>
      </c>
      <c r="Q60">
        <f t="shared" si="4"/>
        <v>0</v>
      </c>
      <c r="R60">
        <f t="shared" si="5"/>
        <v>0</v>
      </c>
      <c r="U60">
        <f t="shared" si="6"/>
        <v>0</v>
      </c>
      <c r="V60">
        <f t="shared" si="7"/>
        <v>0</v>
      </c>
      <c r="W60">
        <f t="shared" si="8"/>
        <v>0</v>
      </c>
      <c r="Z60">
        <f t="shared" si="9"/>
        <v>0</v>
      </c>
      <c r="AA60">
        <f t="shared" si="10"/>
        <v>0</v>
      </c>
      <c r="AB60">
        <f t="shared" si="11"/>
        <v>0</v>
      </c>
      <c r="AE60">
        <f t="shared" si="12"/>
        <v>0</v>
      </c>
      <c r="AF60">
        <f t="shared" si="13"/>
        <v>0</v>
      </c>
      <c r="AG60">
        <f t="shared" si="14"/>
        <v>0</v>
      </c>
      <c r="AH60">
        <f>+C60</f>
        <v>0</v>
      </c>
      <c r="AI60">
        <f>+E60</f>
        <v>0</v>
      </c>
      <c r="AJ60">
        <f t="shared" si="15"/>
        <v>0</v>
      </c>
      <c r="AK60">
        <f t="shared" si="16"/>
        <v>0</v>
      </c>
      <c r="AL60">
        <f t="shared" si="17"/>
        <v>0</v>
      </c>
      <c r="AO60">
        <f t="shared" si="18"/>
        <v>0</v>
      </c>
      <c r="AP60">
        <f t="shared" si="19"/>
        <v>0</v>
      </c>
      <c r="AQ60">
        <f t="shared" si="20"/>
        <v>0</v>
      </c>
      <c r="AT60">
        <f t="shared" si="21"/>
        <v>0</v>
      </c>
      <c r="AU60">
        <f t="shared" si="22"/>
        <v>0</v>
      </c>
      <c r="AV60">
        <f t="shared" si="23"/>
        <v>0</v>
      </c>
      <c r="AW60">
        <f>+E60</f>
        <v>0</v>
      </c>
      <c r="AX60">
        <f>+C60</f>
        <v>0</v>
      </c>
      <c r="AY60">
        <f t="shared" si="24"/>
        <v>0</v>
      </c>
      <c r="AZ60">
        <f t="shared" si="25"/>
        <v>0</v>
      </c>
      <c r="BA60">
        <f t="shared" si="26"/>
        <v>0</v>
      </c>
      <c r="BD60">
        <f t="shared" si="27"/>
        <v>0</v>
      </c>
      <c r="BE60">
        <f t="shared" si="28"/>
        <v>0</v>
      </c>
      <c r="BF60">
        <f t="shared" si="29"/>
        <v>0</v>
      </c>
    </row>
    <row r="61" spans="1:58">
      <c r="B61" t="str">
        <f>+G</f>
        <v>Heathcote 4</v>
      </c>
      <c r="C61" s="3">
        <f>+Averages!R79</f>
        <v>7</v>
      </c>
      <c r="D61" s="3" t="s">
        <v>27</v>
      </c>
      <c r="E61" s="3">
        <f>+Averages!R88</f>
        <v>3</v>
      </c>
      <c r="F61" t="str">
        <f>+H</f>
        <v>Heathcote 5</v>
      </c>
      <c r="K61">
        <f t="shared" si="0"/>
        <v>0</v>
      </c>
      <c r="L61">
        <f t="shared" si="1"/>
        <v>0</v>
      </c>
      <c r="M61">
        <f t="shared" si="2"/>
        <v>0</v>
      </c>
      <c r="P61">
        <f t="shared" si="3"/>
        <v>0</v>
      </c>
      <c r="Q61">
        <f t="shared" si="4"/>
        <v>0</v>
      </c>
      <c r="R61">
        <f t="shared" si="5"/>
        <v>0</v>
      </c>
      <c r="U61">
        <f t="shared" si="6"/>
        <v>0</v>
      </c>
      <c r="V61">
        <f t="shared" si="7"/>
        <v>0</v>
      </c>
      <c r="W61">
        <f t="shared" si="8"/>
        <v>0</v>
      </c>
      <c r="Z61">
        <f t="shared" si="9"/>
        <v>0</v>
      </c>
      <c r="AA61">
        <f t="shared" si="10"/>
        <v>0</v>
      </c>
      <c r="AB61">
        <f t="shared" si="11"/>
        <v>0</v>
      </c>
      <c r="AE61">
        <f t="shared" si="12"/>
        <v>0</v>
      </c>
      <c r="AF61">
        <f t="shared" si="13"/>
        <v>0</v>
      </c>
      <c r="AG61">
        <f t="shared" si="14"/>
        <v>0</v>
      </c>
      <c r="AJ61">
        <f t="shared" si="15"/>
        <v>0</v>
      </c>
      <c r="AK61">
        <f t="shared" si="16"/>
        <v>0</v>
      </c>
      <c r="AL61">
        <f t="shared" si="17"/>
        <v>0</v>
      </c>
      <c r="AM61">
        <f>+C61</f>
        <v>7</v>
      </c>
      <c r="AN61">
        <f>+E61</f>
        <v>3</v>
      </c>
      <c r="AO61">
        <f t="shared" si="18"/>
        <v>1</v>
      </c>
      <c r="AP61">
        <f t="shared" si="19"/>
        <v>0</v>
      </c>
      <c r="AQ61">
        <f t="shared" si="20"/>
        <v>0</v>
      </c>
      <c r="AR61">
        <f>+E61</f>
        <v>3</v>
      </c>
      <c r="AS61">
        <f>+C61</f>
        <v>7</v>
      </c>
      <c r="AT61">
        <f t="shared" si="21"/>
        <v>0</v>
      </c>
      <c r="AU61">
        <f t="shared" si="22"/>
        <v>0</v>
      </c>
      <c r="AV61">
        <f t="shared" si="23"/>
        <v>1</v>
      </c>
      <c r="AY61">
        <f t="shared" si="24"/>
        <v>0</v>
      </c>
      <c r="AZ61">
        <f t="shared" si="25"/>
        <v>0</v>
      </c>
      <c r="BA61">
        <f t="shared" si="26"/>
        <v>0</v>
      </c>
      <c r="BD61">
        <f t="shared" si="27"/>
        <v>0</v>
      </c>
      <c r="BE61">
        <f t="shared" si="28"/>
        <v>0</v>
      </c>
      <c r="BF61">
        <f t="shared" si="29"/>
        <v>0</v>
      </c>
    </row>
    <row r="62" spans="1:58">
      <c r="C62" s="3"/>
      <c r="D62" s="3"/>
      <c r="E62" s="3"/>
      <c r="K62">
        <f t="shared" si="0"/>
        <v>0</v>
      </c>
      <c r="L62">
        <f t="shared" si="1"/>
        <v>0</v>
      </c>
      <c r="M62">
        <f t="shared" si="2"/>
        <v>0</v>
      </c>
      <c r="P62">
        <f t="shared" si="3"/>
        <v>0</v>
      </c>
      <c r="Q62">
        <f t="shared" si="4"/>
        <v>0</v>
      </c>
      <c r="R62">
        <f t="shared" si="5"/>
        <v>0</v>
      </c>
      <c r="U62">
        <f t="shared" si="6"/>
        <v>0</v>
      </c>
      <c r="V62">
        <f t="shared" si="7"/>
        <v>0</v>
      </c>
      <c r="W62">
        <f t="shared" si="8"/>
        <v>0</v>
      </c>
      <c r="Z62">
        <f t="shared" si="9"/>
        <v>0</v>
      </c>
      <c r="AA62">
        <f t="shared" si="10"/>
        <v>0</v>
      </c>
      <c r="AB62">
        <f t="shared" si="11"/>
        <v>0</v>
      </c>
      <c r="AE62">
        <f t="shared" si="12"/>
        <v>0</v>
      </c>
      <c r="AF62">
        <f t="shared" si="13"/>
        <v>0</v>
      </c>
      <c r="AG62">
        <f t="shared" si="14"/>
        <v>0</v>
      </c>
      <c r="AJ62">
        <f t="shared" si="15"/>
        <v>0</v>
      </c>
      <c r="AK62">
        <f t="shared" si="16"/>
        <v>0</v>
      </c>
      <c r="AL62">
        <f t="shared" si="17"/>
        <v>0</v>
      </c>
      <c r="AO62">
        <f t="shared" si="18"/>
        <v>0</v>
      </c>
      <c r="AP62">
        <f t="shared" si="19"/>
        <v>0</v>
      </c>
      <c r="AQ62">
        <f t="shared" si="20"/>
        <v>0</v>
      </c>
      <c r="AT62">
        <f t="shared" si="21"/>
        <v>0</v>
      </c>
      <c r="AU62">
        <f t="shared" si="22"/>
        <v>0</v>
      </c>
      <c r="AV62">
        <f t="shared" si="23"/>
        <v>0</v>
      </c>
      <c r="AY62">
        <f t="shared" si="24"/>
        <v>0</v>
      </c>
      <c r="AZ62">
        <f t="shared" si="25"/>
        <v>0</v>
      </c>
      <c r="BA62">
        <f t="shared" si="26"/>
        <v>0</v>
      </c>
      <c r="BD62">
        <f t="shared" si="27"/>
        <v>0</v>
      </c>
      <c r="BE62">
        <f t="shared" si="28"/>
        <v>0</v>
      </c>
      <c r="BF62">
        <f t="shared" si="29"/>
        <v>0</v>
      </c>
    </row>
    <row r="63" spans="1:58">
      <c r="A63" s="2" t="s">
        <v>17</v>
      </c>
      <c r="C63" s="3"/>
      <c r="D63" s="3"/>
      <c r="E63" s="3"/>
      <c r="F63" s="1">
        <f>+F55+14</f>
        <v>41225</v>
      </c>
      <c r="K63">
        <f t="shared" si="0"/>
        <v>0</v>
      </c>
      <c r="L63">
        <f t="shared" si="1"/>
        <v>0</v>
      </c>
      <c r="M63">
        <f t="shared" si="2"/>
        <v>0</v>
      </c>
      <c r="P63">
        <f t="shared" si="3"/>
        <v>0</v>
      </c>
      <c r="Q63">
        <f t="shared" si="4"/>
        <v>0</v>
      </c>
      <c r="R63">
        <f t="shared" si="5"/>
        <v>0</v>
      </c>
      <c r="U63">
        <f t="shared" si="6"/>
        <v>0</v>
      </c>
      <c r="V63">
        <f t="shared" si="7"/>
        <v>0</v>
      </c>
      <c r="W63">
        <f t="shared" si="8"/>
        <v>0</v>
      </c>
      <c r="Z63">
        <f t="shared" si="9"/>
        <v>0</v>
      </c>
      <c r="AA63">
        <f t="shared" si="10"/>
        <v>0</v>
      </c>
      <c r="AB63">
        <f t="shared" si="11"/>
        <v>0</v>
      </c>
      <c r="AE63">
        <f t="shared" si="12"/>
        <v>0</v>
      </c>
      <c r="AF63">
        <f t="shared" si="13"/>
        <v>0</v>
      </c>
      <c r="AG63">
        <f t="shared" si="14"/>
        <v>0</v>
      </c>
      <c r="AJ63">
        <f t="shared" si="15"/>
        <v>0</v>
      </c>
      <c r="AK63">
        <f t="shared" si="16"/>
        <v>0</v>
      </c>
      <c r="AL63">
        <f t="shared" si="17"/>
        <v>0</v>
      </c>
      <c r="AO63">
        <f t="shared" si="18"/>
        <v>0</v>
      </c>
      <c r="AP63">
        <f t="shared" si="19"/>
        <v>0</v>
      </c>
      <c r="AQ63">
        <f t="shared" si="20"/>
        <v>0</v>
      </c>
      <c r="AT63">
        <f t="shared" si="21"/>
        <v>0</v>
      </c>
      <c r="AU63">
        <f t="shared" si="22"/>
        <v>0</v>
      </c>
      <c r="AV63">
        <f t="shared" si="23"/>
        <v>0</v>
      </c>
      <c r="AY63">
        <f t="shared" si="24"/>
        <v>0</v>
      </c>
      <c r="AZ63">
        <f t="shared" si="25"/>
        <v>0</v>
      </c>
      <c r="BA63">
        <f t="shared" si="26"/>
        <v>0</v>
      </c>
      <c r="BD63">
        <f t="shared" si="27"/>
        <v>0</v>
      </c>
      <c r="BE63">
        <f t="shared" si="28"/>
        <v>0</v>
      </c>
      <c r="BF63">
        <f t="shared" si="29"/>
        <v>0</v>
      </c>
    </row>
    <row r="64" spans="1:58">
      <c r="C64" s="3"/>
      <c r="D64" s="3"/>
      <c r="E64" s="3"/>
      <c r="K64">
        <f t="shared" si="0"/>
        <v>0</v>
      </c>
      <c r="L64">
        <f t="shared" si="1"/>
        <v>0</v>
      </c>
      <c r="M64">
        <f t="shared" si="2"/>
        <v>0</v>
      </c>
      <c r="P64">
        <f t="shared" si="3"/>
        <v>0</v>
      </c>
      <c r="Q64">
        <f t="shared" si="4"/>
        <v>0</v>
      </c>
      <c r="R64">
        <f t="shared" si="5"/>
        <v>0</v>
      </c>
      <c r="U64">
        <f t="shared" si="6"/>
        <v>0</v>
      </c>
      <c r="V64">
        <f t="shared" si="7"/>
        <v>0</v>
      </c>
      <c r="W64">
        <f t="shared" si="8"/>
        <v>0</v>
      </c>
      <c r="Z64">
        <f t="shared" si="9"/>
        <v>0</v>
      </c>
      <c r="AA64">
        <f t="shared" si="10"/>
        <v>0</v>
      </c>
      <c r="AB64">
        <f t="shared" si="11"/>
        <v>0</v>
      </c>
      <c r="AE64">
        <f t="shared" si="12"/>
        <v>0</v>
      </c>
      <c r="AF64">
        <f t="shared" si="13"/>
        <v>0</v>
      </c>
      <c r="AG64">
        <f t="shared" si="14"/>
        <v>0</v>
      </c>
      <c r="AJ64">
        <f t="shared" si="15"/>
        <v>0</v>
      </c>
      <c r="AK64">
        <f t="shared" si="16"/>
        <v>0</v>
      </c>
      <c r="AL64">
        <f t="shared" si="17"/>
        <v>0</v>
      </c>
      <c r="AO64">
        <f t="shared" si="18"/>
        <v>0</v>
      </c>
      <c r="AP64">
        <f t="shared" si="19"/>
        <v>0</v>
      </c>
      <c r="AQ64">
        <f t="shared" si="20"/>
        <v>0</v>
      </c>
      <c r="AT64">
        <f t="shared" si="21"/>
        <v>0</v>
      </c>
      <c r="AU64">
        <f t="shared" si="22"/>
        <v>0</v>
      </c>
      <c r="AV64">
        <f t="shared" si="23"/>
        <v>0</v>
      </c>
      <c r="AY64">
        <f t="shared" si="24"/>
        <v>0</v>
      </c>
      <c r="AZ64">
        <f t="shared" si="25"/>
        <v>0</v>
      </c>
      <c r="BA64">
        <f t="shared" si="26"/>
        <v>0</v>
      </c>
      <c r="BD64">
        <f t="shared" si="27"/>
        <v>0</v>
      </c>
      <c r="BE64">
        <f t="shared" si="28"/>
        <v>0</v>
      </c>
      <c r="BF64">
        <f t="shared" si="29"/>
        <v>0</v>
      </c>
    </row>
    <row r="65" spans="1:58">
      <c r="B65" t="str">
        <f>+a</f>
        <v>Woodford Wells 2</v>
      </c>
      <c r="C65" s="3">
        <f>+Averages!T14</f>
        <v>10</v>
      </c>
      <c r="D65" s="3" t="s">
        <v>27</v>
      </c>
      <c r="E65" s="3">
        <f>+Averages!T51</f>
        <v>0</v>
      </c>
      <c r="F65" t="str">
        <f>+D</f>
        <v>Mossford 4</v>
      </c>
      <c r="I65">
        <f>+C65</f>
        <v>10</v>
      </c>
      <c r="J65">
        <f>+E65</f>
        <v>0</v>
      </c>
      <c r="K65">
        <f t="shared" si="0"/>
        <v>1</v>
      </c>
      <c r="L65">
        <f t="shared" si="1"/>
        <v>0</v>
      </c>
      <c r="M65">
        <f t="shared" si="2"/>
        <v>0</v>
      </c>
      <c r="P65">
        <f t="shared" si="3"/>
        <v>0</v>
      </c>
      <c r="Q65">
        <f t="shared" si="4"/>
        <v>0</v>
      </c>
      <c r="R65">
        <f t="shared" si="5"/>
        <v>0</v>
      </c>
      <c r="U65">
        <f t="shared" si="6"/>
        <v>0</v>
      </c>
      <c r="V65">
        <f t="shared" si="7"/>
        <v>0</v>
      </c>
      <c r="W65">
        <f t="shared" si="8"/>
        <v>0</v>
      </c>
      <c r="X65">
        <f>+E65</f>
        <v>0</v>
      </c>
      <c r="Y65">
        <f>+C65</f>
        <v>10</v>
      </c>
      <c r="Z65">
        <f t="shared" si="9"/>
        <v>0</v>
      </c>
      <c r="AA65">
        <f t="shared" si="10"/>
        <v>0</v>
      </c>
      <c r="AB65">
        <f t="shared" si="11"/>
        <v>1</v>
      </c>
      <c r="AE65">
        <f t="shared" si="12"/>
        <v>0</v>
      </c>
      <c r="AF65">
        <f t="shared" si="13"/>
        <v>0</v>
      </c>
      <c r="AG65">
        <f t="shared" si="14"/>
        <v>0</v>
      </c>
      <c r="AJ65">
        <f t="shared" si="15"/>
        <v>0</v>
      </c>
      <c r="AK65">
        <f t="shared" si="16"/>
        <v>0</v>
      </c>
      <c r="AL65">
        <f t="shared" si="17"/>
        <v>0</v>
      </c>
      <c r="AO65">
        <f t="shared" si="18"/>
        <v>0</v>
      </c>
      <c r="AP65">
        <f t="shared" si="19"/>
        <v>0</v>
      </c>
      <c r="AQ65">
        <f t="shared" si="20"/>
        <v>0</v>
      </c>
      <c r="AT65">
        <f t="shared" si="21"/>
        <v>0</v>
      </c>
      <c r="AU65">
        <f t="shared" si="22"/>
        <v>0</v>
      </c>
      <c r="AV65">
        <f t="shared" si="23"/>
        <v>0</v>
      </c>
      <c r="AY65">
        <f t="shared" si="24"/>
        <v>0</v>
      </c>
      <c r="AZ65">
        <f t="shared" si="25"/>
        <v>0</v>
      </c>
      <c r="BA65">
        <f t="shared" si="26"/>
        <v>0</v>
      </c>
      <c r="BD65">
        <f t="shared" si="27"/>
        <v>0</v>
      </c>
      <c r="BE65">
        <f t="shared" si="28"/>
        <v>0</v>
      </c>
      <c r="BF65">
        <f t="shared" si="29"/>
        <v>0</v>
      </c>
    </row>
    <row r="66" spans="1:58">
      <c r="B66" t="str">
        <f>+B</f>
        <v>Heathcote 3</v>
      </c>
      <c r="C66" s="3">
        <f>+Averages!T27</f>
        <v>9</v>
      </c>
      <c r="D66" s="3" t="s">
        <v>27</v>
      </c>
      <c r="E66" s="3">
        <f>+Averages!T41</f>
        <v>1</v>
      </c>
      <c r="F66" t="str">
        <f>+CC</f>
        <v>Langdon 4</v>
      </c>
      <c r="K66">
        <f t="shared" si="0"/>
        <v>0</v>
      </c>
      <c r="L66">
        <f t="shared" si="1"/>
        <v>0</v>
      </c>
      <c r="M66">
        <f t="shared" si="2"/>
        <v>0</v>
      </c>
      <c r="N66">
        <f>+C66</f>
        <v>9</v>
      </c>
      <c r="O66">
        <f>+E66</f>
        <v>1</v>
      </c>
      <c r="P66">
        <f t="shared" si="3"/>
        <v>1</v>
      </c>
      <c r="Q66">
        <f t="shared" si="4"/>
        <v>0</v>
      </c>
      <c r="R66">
        <f t="shared" si="5"/>
        <v>0</v>
      </c>
      <c r="S66">
        <f>+E66</f>
        <v>1</v>
      </c>
      <c r="T66">
        <f>+C66</f>
        <v>9</v>
      </c>
      <c r="U66">
        <f t="shared" si="6"/>
        <v>0</v>
      </c>
      <c r="V66">
        <f t="shared" si="7"/>
        <v>0</v>
      </c>
      <c r="W66">
        <f t="shared" si="8"/>
        <v>1</v>
      </c>
      <c r="Z66">
        <f t="shared" si="9"/>
        <v>0</v>
      </c>
      <c r="AA66">
        <f t="shared" si="10"/>
        <v>0</v>
      </c>
      <c r="AB66">
        <f t="shared" si="11"/>
        <v>0</v>
      </c>
      <c r="AE66">
        <f t="shared" si="12"/>
        <v>0</v>
      </c>
      <c r="AF66">
        <f t="shared" si="13"/>
        <v>0</v>
      </c>
      <c r="AG66">
        <f t="shared" si="14"/>
        <v>0</v>
      </c>
      <c r="AJ66">
        <f t="shared" si="15"/>
        <v>0</v>
      </c>
      <c r="AK66">
        <f t="shared" si="16"/>
        <v>0</v>
      </c>
      <c r="AL66">
        <f t="shared" si="17"/>
        <v>0</v>
      </c>
      <c r="AO66">
        <f t="shared" si="18"/>
        <v>0</v>
      </c>
      <c r="AP66">
        <f t="shared" si="19"/>
        <v>0</v>
      </c>
      <c r="AQ66">
        <f t="shared" si="20"/>
        <v>0</v>
      </c>
      <c r="AT66">
        <f t="shared" si="21"/>
        <v>0</v>
      </c>
      <c r="AU66">
        <f t="shared" si="22"/>
        <v>0</v>
      </c>
      <c r="AV66">
        <f t="shared" si="23"/>
        <v>0</v>
      </c>
      <c r="AY66">
        <f t="shared" si="24"/>
        <v>0</v>
      </c>
      <c r="AZ66">
        <f t="shared" si="25"/>
        <v>0</v>
      </c>
      <c r="BA66">
        <f t="shared" si="26"/>
        <v>0</v>
      </c>
      <c r="BD66">
        <f t="shared" si="27"/>
        <v>0</v>
      </c>
      <c r="BE66">
        <f t="shared" si="28"/>
        <v>0</v>
      </c>
      <c r="BF66">
        <f t="shared" si="29"/>
        <v>0</v>
      </c>
    </row>
    <row r="67" spans="1:58" hidden="1">
      <c r="B67" t="str">
        <f>+I</f>
        <v>Free</v>
      </c>
      <c r="C67" s="3">
        <f>+Averages!T98</f>
        <v>0</v>
      </c>
      <c r="D67" s="3" t="s">
        <v>27</v>
      </c>
      <c r="E67" s="3">
        <f>+Averages!T60</f>
        <v>0</v>
      </c>
      <c r="F67" t="str">
        <f>+E</f>
        <v>Rhodium</v>
      </c>
      <c r="K67">
        <f t="shared" si="0"/>
        <v>0</v>
      </c>
      <c r="L67">
        <f t="shared" si="1"/>
        <v>0</v>
      </c>
      <c r="M67">
        <f t="shared" si="2"/>
        <v>0</v>
      </c>
      <c r="P67">
        <f t="shared" si="3"/>
        <v>0</v>
      </c>
      <c r="Q67">
        <f t="shared" si="4"/>
        <v>0</v>
      </c>
      <c r="R67">
        <f t="shared" si="5"/>
        <v>0</v>
      </c>
      <c r="U67">
        <f t="shared" si="6"/>
        <v>0</v>
      </c>
      <c r="V67">
        <f t="shared" si="7"/>
        <v>0</v>
      </c>
      <c r="W67">
        <f t="shared" si="8"/>
        <v>0</v>
      </c>
      <c r="Z67">
        <f t="shared" si="9"/>
        <v>0</v>
      </c>
      <c r="AA67">
        <f t="shared" si="10"/>
        <v>0</v>
      </c>
      <c r="AB67">
        <f t="shared" si="11"/>
        <v>0</v>
      </c>
      <c r="AC67">
        <f>+E67</f>
        <v>0</v>
      </c>
      <c r="AD67">
        <f>+C67</f>
        <v>0</v>
      </c>
      <c r="AE67">
        <f t="shared" si="12"/>
        <v>0</v>
      </c>
      <c r="AF67">
        <f t="shared" si="13"/>
        <v>0</v>
      </c>
      <c r="AG67">
        <f t="shared" si="14"/>
        <v>0</v>
      </c>
      <c r="AJ67">
        <f t="shared" si="15"/>
        <v>0</v>
      </c>
      <c r="AK67">
        <f t="shared" si="16"/>
        <v>0</v>
      </c>
      <c r="AL67">
        <f t="shared" si="17"/>
        <v>0</v>
      </c>
      <c r="AO67">
        <f t="shared" si="18"/>
        <v>0</v>
      </c>
      <c r="AP67">
        <f t="shared" si="19"/>
        <v>0</v>
      </c>
      <c r="AQ67">
        <f t="shared" si="20"/>
        <v>0</v>
      </c>
      <c r="AT67">
        <f t="shared" si="21"/>
        <v>0</v>
      </c>
      <c r="AU67">
        <f t="shared" si="22"/>
        <v>0</v>
      </c>
      <c r="AV67">
        <f t="shared" si="23"/>
        <v>0</v>
      </c>
      <c r="AW67">
        <f>+C67</f>
        <v>0</v>
      </c>
      <c r="AX67">
        <f>+E67</f>
        <v>0</v>
      </c>
      <c r="AY67">
        <f t="shared" si="24"/>
        <v>0</v>
      </c>
      <c r="AZ67">
        <f t="shared" si="25"/>
        <v>0</v>
      </c>
      <c r="BA67">
        <f t="shared" si="26"/>
        <v>0</v>
      </c>
      <c r="BD67">
        <f t="shared" si="27"/>
        <v>0</v>
      </c>
      <c r="BE67">
        <f t="shared" si="28"/>
        <v>0</v>
      </c>
      <c r="BF67">
        <f t="shared" si="29"/>
        <v>0</v>
      </c>
    </row>
    <row r="68" spans="1:58">
      <c r="B68" t="str">
        <f>+H</f>
        <v>Heathcote 5</v>
      </c>
      <c r="C68" s="3">
        <f>+Averages!T88</f>
        <v>0</v>
      </c>
      <c r="D68" s="3" t="s">
        <v>27</v>
      </c>
      <c r="E68" s="3">
        <f>+Averages!T70</f>
        <v>10</v>
      </c>
      <c r="F68" t="str">
        <f>+F</f>
        <v>Woodford Wells 3</v>
      </c>
      <c r="K68">
        <f t="shared" si="0"/>
        <v>0</v>
      </c>
      <c r="L68">
        <f t="shared" si="1"/>
        <v>0</v>
      </c>
      <c r="M68">
        <f t="shared" si="2"/>
        <v>0</v>
      </c>
      <c r="P68">
        <f t="shared" si="3"/>
        <v>0</v>
      </c>
      <c r="Q68">
        <f t="shared" si="4"/>
        <v>0</v>
      </c>
      <c r="R68">
        <f t="shared" si="5"/>
        <v>0</v>
      </c>
      <c r="U68">
        <f t="shared" si="6"/>
        <v>0</v>
      </c>
      <c r="V68">
        <f t="shared" si="7"/>
        <v>0</v>
      </c>
      <c r="W68">
        <f t="shared" si="8"/>
        <v>0</v>
      </c>
      <c r="Z68">
        <f t="shared" si="9"/>
        <v>0</v>
      </c>
      <c r="AA68">
        <f t="shared" si="10"/>
        <v>0</v>
      </c>
      <c r="AB68">
        <f t="shared" si="11"/>
        <v>0</v>
      </c>
      <c r="AE68">
        <f t="shared" si="12"/>
        <v>0</v>
      </c>
      <c r="AF68">
        <f t="shared" si="13"/>
        <v>0</v>
      </c>
      <c r="AG68">
        <f t="shared" si="14"/>
        <v>0</v>
      </c>
      <c r="AH68">
        <f>+E68</f>
        <v>10</v>
      </c>
      <c r="AI68">
        <f>+C68</f>
        <v>0</v>
      </c>
      <c r="AJ68">
        <f t="shared" si="15"/>
        <v>1</v>
      </c>
      <c r="AK68">
        <f t="shared" si="16"/>
        <v>0</v>
      </c>
      <c r="AL68">
        <f t="shared" si="17"/>
        <v>0</v>
      </c>
      <c r="AO68">
        <f t="shared" si="18"/>
        <v>0</v>
      </c>
      <c r="AP68">
        <f t="shared" si="19"/>
        <v>0</v>
      </c>
      <c r="AQ68">
        <f t="shared" si="20"/>
        <v>0</v>
      </c>
      <c r="AR68">
        <f>+C68</f>
        <v>0</v>
      </c>
      <c r="AS68">
        <f>+E68</f>
        <v>10</v>
      </c>
      <c r="AT68">
        <f t="shared" si="21"/>
        <v>0</v>
      </c>
      <c r="AU68">
        <f t="shared" si="22"/>
        <v>0</v>
      </c>
      <c r="AV68">
        <f t="shared" si="23"/>
        <v>1</v>
      </c>
      <c r="AY68">
        <f t="shared" si="24"/>
        <v>0</v>
      </c>
      <c r="AZ68">
        <f t="shared" si="25"/>
        <v>0</v>
      </c>
      <c r="BA68">
        <f t="shared" si="26"/>
        <v>0</v>
      </c>
      <c r="BD68">
        <f t="shared" si="27"/>
        <v>0</v>
      </c>
      <c r="BE68">
        <f t="shared" si="28"/>
        <v>0</v>
      </c>
      <c r="BF68">
        <f t="shared" si="29"/>
        <v>0</v>
      </c>
    </row>
    <row r="69" spans="1:58">
      <c r="B69" t="str">
        <f>+J</f>
        <v>Mossford 5</v>
      </c>
      <c r="C69" s="3">
        <f>+Averages!T109</f>
        <v>6</v>
      </c>
      <c r="D69" s="3" t="s">
        <v>27</v>
      </c>
      <c r="E69" s="3">
        <f>+Averages!T79</f>
        <v>4</v>
      </c>
      <c r="F69" t="str">
        <f>+G</f>
        <v>Heathcote 4</v>
      </c>
      <c r="K69">
        <f t="shared" si="0"/>
        <v>0</v>
      </c>
      <c r="L69">
        <f t="shared" si="1"/>
        <v>0</v>
      </c>
      <c r="M69">
        <f t="shared" si="2"/>
        <v>0</v>
      </c>
      <c r="P69">
        <f t="shared" si="3"/>
        <v>0</v>
      </c>
      <c r="Q69">
        <f t="shared" si="4"/>
        <v>0</v>
      </c>
      <c r="R69">
        <f t="shared" si="5"/>
        <v>0</v>
      </c>
      <c r="U69">
        <f t="shared" si="6"/>
        <v>0</v>
      </c>
      <c r="V69">
        <f t="shared" si="7"/>
        <v>0</v>
      </c>
      <c r="W69">
        <f t="shared" si="8"/>
        <v>0</v>
      </c>
      <c r="Z69">
        <f t="shared" si="9"/>
        <v>0</v>
      </c>
      <c r="AA69">
        <f t="shared" si="10"/>
        <v>0</v>
      </c>
      <c r="AB69">
        <f t="shared" si="11"/>
        <v>0</v>
      </c>
      <c r="AE69">
        <f t="shared" si="12"/>
        <v>0</v>
      </c>
      <c r="AF69">
        <f t="shared" si="13"/>
        <v>0</v>
      </c>
      <c r="AG69">
        <f t="shared" si="14"/>
        <v>0</v>
      </c>
      <c r="AJ69">
        <f t="shared" si="15"/>
        <v>0</v>
      </c>
      <c r="AK69">
        <f t="shared" si="16"/>
        <v>0</v>
      </c>
      <c r="AL69">
        <f t="shared" si="17"/>
        <v>0</v>
      </c>
      <c r="AM69">
        <f>+E69</f>
        <v>4</v>
      </c>
      <c r="AN69">
        <f>+C69</f>
        <v>6</v>
      </c>
      <c r="AO69">
        <f t="shared" si="18"/>
        <v>0</v>
      </c>
      <c r="AP69">
        <f t="shared" si="19"/>
        <v>0</v>
      </c>
      <c r="AQ69">
        <f t="shared" si="20"/>
        <v>1</v>
      </c>
      <c r="AT69">
        <f t="shared" si="21"/>
        <v>0</v>
      </c>
      <c r="AU69">
        <f t="shared" si="22"/>
        <v>0</v>
      </c>
      <c r="AV69">
        <f t="shared" si="23"/>
        <v>0</v>
      </c>
      <c r="AY69">
        <f t="shared" si="24"/>
        <v>0</v>
      </c>
      <c r="AZ69">
        <f t="shared" si="25"/>
        <v>0</v>
      </c>
      <c r="BA69">
        <f t="shared" si="26"/>
        <v>0</v>
      </c>
      <c r="BB69">
        <f>+C69</f>
        <v>6</v>
      </c>
      <c r="BC69">
        <f>+E69</f>
        <v>4</v>
      </c>
      <c r="BD69">
        <f t="shared" si="27"/>
        <v>1</v>
      </c>
      <c r="BE69">
        <f t="shared" si="28"/>
        <v>0</v>
      </c>
      <c r="BF69">
        <f t="shared" si="29"/>
        <v>0</v>
      </c>
    </row>
    <row r="70" spans="1:58">
      <c r="C70" s="3"/>
      <c r="D70" s="3"/>
      <c r="E70" s="3"/>
      <c r="K70">
        <f t="shared" si="0"/>
        <v>0</v>
      </c>
      <c r="L70">
        <f t="shared" si="1"/>
        <v>0</v>
      </c>
      <c r="M70">
        <f t="shared" si="2"/>
        <v>0</v>
      </c>
      <c r="P70">
        <f t="shared" si="3"/>
        <v>0</v>
      </c>
      <c r="Q70">
        <f t="shared" si="4"/>
        <v>0</v>
      </c>
      <c r="R70">
        <f t="shared" si="5"/>
        <v>0</v>
      </c>
      <c r="U70">
        <f t="shared" si="6"/>
        <v>0</v>
      </c>
      <c r="V70">
        <f t="shared" si="7"/>
        <v>0</v>
      </c>
      <c r="W70">
        <f t="shared" si="8"/>
        <v>0</v>
      </c>
      <c r="Z70">
        <f t="shared" si="9"/>
        <v>0</v>
      </c>
      <c r="AA70">
        <f t="shared" si="10"/>
        <v>0</v>
      </c>
      <c r="AB70">
        <f t="shared" si="11"/>
        <v>0</v>
      </c>
      <c r="AE70">
        <f t="shared" si="12"/>
        <v>0</v>
      </c>
      <c r="AF70">
        <f t="shared" si="13"/>
        <v>0</v>
      </c>
      <c r="AG70">
        <f t="shared" si="14"/>
        <v>0</v>
      </c>
      <c r="AJ70">
        <f t="shared" si="15"/>
        <v>0</v>
      </c>
      <c r="AK70">
        <f t="shared" si="16"/>
        <v>0</v>
      </c>
      <c r="AL70">
        <f t="shared" si="17"/>
        <v>0</v>
      </c>
      <c r="AO70">
        <f t="shared" si="18"/>
        <v>0</v>
      </c>
      <c r="AP70">
        <f t="shared" si="19"/>
        <v>0</v>
      </c>
      <c r="AQ70">
        <f t="shared" si="20"/>
        <v>0</v>
      </c>
      <c r="AT70">
        <f t="shared" si="21"/>
        <v>0</v>
      </c>
      <c r="AU70">
        <f t="shared" si="22"/>
        <v>0</v>
      </c>
      <c r="AV70">
        <f t="shared" si="23"/>
        <v>0</v>
      </c>
      <c r="AY70">
        <f t="shared" si="24"/>
        <v>0</v>
      </c>
      <c r="AZ70">
        <f t="shared" si="25"/>
        <v>0</v>
      </c>
      <c r="BA70">
        <f t="shared" si="26"/>
        <v>0</v>
      </c>
      <c r="BD70">
        <f t="shared" si="27"/>
        <v>0</v>
      </c>
      <c r="BE70">
        <f t="shared" si="28"/>
        <v>0</v>
      </c>
      <c r="BF70">
        <f t="shared" si="29"/>
        <v>0</v>
      </c>
    </row>
    <row r="71" spans="1:58">
      <c r="A71" s="2" t="s">
        <v>18</v>
      </c>
      <c r="C71" s="3"/>
      <c r="D71" s="3"/>
      <c r="E71" s="3"/>
      <c r="F71" s="1">
        <f>+F63+14</f>
        <v>41239</v>
      </c>
      <c r="K71">
        <f t="shared" si="0"/>
        <v>0</v>
      </c>
      <c r="L71">
        <f t="shared" si="1"/>
        <v>0</v>
      </c>
      <c r="M71">
        <f t="shared" si="2"/>
        <v>0</v>
      </c>
      <c r="P71">
        <f t="shared" si="3"/>
        <v>0</v>
      </c>
      <c r="Q71">
        <f t="shared" si="4"/>
        <v>0</v>
      </c>
      <c r="R71">
        <f t="shared" si="5"/>
        <v>0</v>
      </c>
      <c r="U71">
        <f t="shared" si="6"/>
        <v>0</v>
      </c>
      <c r="V71">
        <f t="shared" si="7"/>
        <v>0</v>
      </c>
      <c r="W71">
        <f t="shared" si="8"/>
        <v>0</v>
      </c>
      <c r="Z71">
        <f t="shared" si="9"/>
        <v>0</v>
      </c>
      <c r="AA71">
        <f t="shared" si="10"/>
        <v>0</v>
      </c>
      <c r="AB71">
        <f t="shared" si="11"/>
        <v>0</v>
      </c>
      <c r="AE71">
        <f t="shared" si="12"/>
        <v>0</v>
      </c>
      <c r="AF71">
        <f t="shared" si="13"/>
        <v>0</v>
      </c>
      <c r="AG71">
        <f t="shared" si="14"/>
        <v>0</v>
      </c>
      <c r="AJ71">
        <f t="shared" si="15"/>
        <v>0</v>
      </c>
      <c r="AK71">
        <f t="shared" si="16"/>
        <v>0</v>
      </c>
      <c r="AL71">
        <f t="shared" si="17"/>
        <v>0</v>
      </c>
      <c r="AO71">
        <f t="shared" si="18"/>
        <v>0</v>
      </c>
      <c r="AP71">
        <f t="shared" si="19"/>
        <v>0</v>
      </c>
      <c r="AQ71">
        <f t="shared" si="20"/>
        <v>0</v>
      </c>
      <c r="AT71">
        <f t="shared" si="21"/>
        <v>0</v>
      </c>
      <c r="AU71">
        <f t="shared" si="22"/>
        <v>0</v>
      </c>
      <c r="AV71">
        <f t="shared" si="23"/>
        <v>0</v>
      </c>
      <c r="AY71">
        <f t="shared" si="24"/>
        <v>0</v>
      </c>
      <c r="AZ71">
        <f t="shared" si="25"/>
        <v>0</v>
      </c>
      <c r="BA71">
        <f t="shared" si="26"/>
        <v>0</v>
      </c>
      <c r="BD71">
        <f t="shared" si="27"/>
        <v>0</v>
      </c>
      <c r="BE71">
        <f t="shared" si="28"/>
        <v>0</v>
      </c>
      <c r="BF71">
        <f t="shared" si="29"/>
        <v>0</v>
      </c>
    </row>
    <row r="72" spans="1:58">
      <c r="C72" s="3"/>
      <c r="D72" s="3"/>
      <c r="E72" s="3"/>
      <c r="K72">
        <f t="shared" si="0"/>
        <v>0</v>
      </c>
      <c r="L72">
        <f t="shared" si="1"/>
        <v>0</v>
      </c>
      <c r="M72">
        <f t="shared" si="2"/>
        <v>0</v>
      </c>
      <c r="P72">
        <f t="shared" si="3"/>
        <v>0</v>
      </c>
      <c r="Q72">
        <f t="shared" si="4"/>
        <v>0</v>
      </c>
      <c r="R72">
        <f t="shared" si="5"/>
        <v>0</v>
      </c>
      <c r="U72">
        <f t="shared" si="6"/>
        <v>0</v>
      </c>
      <c r="V72">
        <f t="shared" si="7"/>
        <v>0</v>
      </c>
      <c r="W72">
        <f t="shared" si="8"/>
        <v>0</v>
      </c>
      <c r="Z72">
        <f t="shared" si="9"/>
        <v>0</v>
      </c>
      <c r="AA72">
        <f t="shared" si="10"/>
        <v>0</v>
      </c>
      <c r="AB72">
        <f t="shared" si="11"/>
        <v>0</v>
      </c>
      <c r="AE72">
        <f t="shared" si="12"/>
        <v>0</v>
      </c>
      <c r="AF72">
        <f t="shared" si="13"/>
        <v>0</v>
      </c>
      <c r="AG72">
        <f t="shared" si="14"/>
        <v>0</v>
      </c>
      <c r="AJ72">
        <f t="shared" si="15"/>
        <v>0</v>
      </c>
      <c r="AK72">
        <f t="shared" si="16"/>
        <v>0</v>
      </c>
      <c r="AL72">
        <f t="shared" si="17"/>
        <v>0</v>
      </c>
      <c r="AO72">
        <f t="shared" si="18"/>
        <v>0</v>
      </c>
      <c r="AP72">
        <f t="shared" si="19"/>
        <v>0</v>
      </c>
      <c r="AQ72">
        <f t="shared" si="20"/>
        <v>0</v>
      </c>
      <c r="AT72">
        <f t="shared" si="21"/>
        <v>0</v>
      </c>
      <c r="AU72">
        <f t="shared" si="22"/>
        <v>0</v>
      </c>
      <c r="AV72">
        <f t="shared" si="23"/>
        <v>0</v>
      </c>
      <c r="AY72">
        <f t="shared" si="24"/>
        <v>0</v>
      </c>
      <c r="AZ72">
        <f t="shared" si="25"/>
        <v>0</v>
      </c>
      <c r="BA72">
        <f t="shared" si="26"/>
        <v>0</v>
      </c>
      <c r="BD72">
        <f t="shared" si="27"/>
        <v>0</v>
      </c>
      <c r="BE72">
        <f t="shared" si="28"/>
        <v>0</v>
      </c>
      <c r="BF72">
        <f t="shared" si="29"/>
        <v>0</v>
      </c>
    </row>
    <row r="73" spans="1:58">
      <c r="B73" t="str">
        <f>+CC</f>
        <v>Langdon 4</v>
      </c>
      <c r="C73" s="3">
        <f>+Averages!V41</f>
        <v>1</v>
      </c>
      <c r="D73" s="3" t="s">
        <v>27</v>
      </c>
      <c r="E73" s="3">
        <f>+Averages!V14</f>
        <v>9</v>
      </c>
      <c r="F73" t="str">
        <f>+a</f>
        <v>Woodford Wells 2</v>
      </c>
      <c r="I73">
        <f>+E73</f>
        <v>9</v>
      </c>
      <c r="J73">
        <f>+C73</f>
        <v>1</v>
      </c>
      <c r="K73">
        <f t="shared" si="0"/>
        <v>1</v>
      </c>
      <c r="L73">
        <f t="shared" si="1"/>
        <v>0</v>
      </c>
      <c r="M73">
        <f t="shared" si="2"/>
        <v>0</v>
      </c>
      <c r="P73">
        <f t="shared" si="3"/>
        <v>0</v>
      </c>
      <c r="Q73">
        <f t="shared" si="4"/>
        <v>0</v>
      </c>
      <c r="R73">
        <f t="shared" si="5"/>
        <v>0</v>
      </c>
      <c r="S73">
        <f>+C73</f>
        <v>1</v>
      </c>
      <c r="T73">
        <f>+E73</f>
        <v>9</v>
      </c>
      <c r="U73">
        <f t="shared" si="6"/>
        <v>0</v>
      </c>
      <c r="V73">
        <f t="shared" si="7"/>
        <v>0</v>
      </c>
      <c r="W73">
        <f t="shared" si="8"/>
        <v>1</v>
      </c>
      <c r="Z73">
        <f t="shared" si="9"/>
        <v>0</v>
      </c>
      <c r="AA73">
        <f t="shared" si="10"/>
        <v>0</v>
      </c>
      <c r="AB73">
        <f t="shared" si="11"/>
        <v>0</v>
      </c>
      <c r="AE73">
        <f t="shared" si="12"/>
        <v>0</v>
      </c>
      <c r="AF73">
        <f t="shared" si="13"/>
        <v>0</v>
      </c>
      <c r="AG73">
        <f t="shared" si="14"/>
        <v>0</v>
      </c>
      <c r="AJ73">
        <f t="shared" si="15"/>
        <v>0</v>
      </c>
      <c r="AK73">
        <f t="shared" si="16"/>
        <v>0</v>
      </c>
      <c r="AL73">
        <f t="shared" si="17"/>
        <v>0</v>
      </c>
      <c r="AO73">
        <f t="shared" si="18"/>
        <v>0</v>
      </c>
      <c r="AP73">
        <f t="shared" si="19"/>
        <v>0</v>
      </c>
      <c r="AQ73">
        <f t="shared" si="20"/>
        <v>0</v>
      </c>
      <c r="AT73">
        <f t="shared" si="21"/>
        <v>0</v>
      </c>
      <c r="AU73">
        <f t="shared" si="22"/>
        <v>0</v>
      </c>
      <c r="AV73">
        <f t="shared" si="23"/>
        <v>0</v>
      </c>
      <c r="AY73">
        <f t="shared" si="24"/>
        <v>0</v>
      </c>
      <c r="AZ73">
        <f t="shared" si="25"/>
        <v>0</v>
      </c>
      <c r="BA73">
        <f t="shared" si="26"/>
        <v>0</v>
      </c>
      <c r="BD73">
        <f t="shared" si="27"/>
        <v>0</v>
      </c>
      <c r="BE73">
        <f t="shared" si="28"/>
        <v>0</v>
      </c>
      <c r="BF73">
        <f t="shared" si="29"/>
        <v>0</v>
      </c>
    </row>
    <row r="74" spans="1:58">
      <c r="B74" t="str">
        <f>+B</f>
        <v>Heathcote 3</v>
      </c>
      <c r="C74" s="3">
        <f>+Averages!V27</f>
        <v>6</v>
      </c>
      <c r="D74" s="3" t="s">
        <v>27</v>
      </c>
      <c r="E74" s="3">
        <f>+Averages!V109</f>
        <v>4</v>
      </c>
      <c r="F74" t="str">
        <f>+J</f>
        <v>Mossford 5</v>
      </c>
      <c r="K74">
        <f t="shared" si="0"/>
        <v>0</v>
      </c>
      <c r="L74">
        <f t="shared" si="1"/>
        <v>0</v>
      </c>
      <c r="M74">
        <f t="shared" si="2"/>
        <v>0</v>
      </c>
      <c r="N74">
        <f>+C74</f>
        <v>6</v>
      </c>
      <c r="O74">
        <f>+E74</f>
        <v>4</v>
      </c>
      <c r="P74">
        <f t="shared" si="3"/>
        <v>1</v>
      </c>
      <c r="Q74">
        <f t="shared" si="4"/>
        <v>0</v>
      </c>
      <c r="R74">
        <f t="shared" si="5"/>
        <v>0</v>
      </c>
      <c r="U74">
        <f t="shared" si="6"/>
        <v>0</v>
      </c>
      <c r="V74">
        <f t="shared" si="7"/>
        <v>0</v>
      </c>
      <c r="W74">
        <f t="shared" si="8"/>
        <v>0</v>
      </c>
      <c r="Z74">
        <f t="shared" si="9"/>
        <v>0</v>
      </c>
      <c r="AA74">
        <f t="shared" si="10"/>
        <v>0</v>
      </c>
      <c r="AB74">
        <f t="shared" si="11"/>
        <v>0</v>
      </c>
      <c r="AE74">
        <f t="shared" si="12"/>
        <v>0</v>
      </c>
      <c r="AF74">
        <f t="shared" si="13"/>
        <v>0</v>
      </c>
      <c r="AG74">
        <f t="shared" si="14"/>
        <v>0</v>
      </c>
      <c r="AJ74">
        <f t="shared" si="15"/>
        <v>0</v>
      </c>
      <c r="AK74">
        <f t="shared" si="16"/>
        <v>0</v>
      </c>
      <c r="AL74">
        <f t="shared" si="17"/>
        <v>0</v>
      </c>
      <c r="AO74">
        <f t="shared" si="18"/>
        <v>0</v>
      </c>
      <c r="AP74">
        <f t="shared" si="19"/>
        <v>0</v>
      </c>
      <c r="AQ74">
        <f t="shared" si="20"/>
        <v>0</v>
      </c>
      <c r="AT74">
        <f t="shared" si="21"/>
        <v>0</v>
      </c>
      <c r="AU74">
        <f t="shared" si="22"/>
        <v>0</v>
      </c>
      <c r="AV74">
        <f t="shared" si="23"/>
        <v>0</v>
      </c>
      <c r="AY74">
        <f t="shared" si="24"/>
        <v>0</v>
      </c>
      <c r="AZ74">
        <f t="shared" si="25"/>
        <v>0</v>
      </c>
      <c r="BA74">
        <f t="shared" si="26"/>
        <v>0</v>
      </c>
      <c r="BB74">
        <f>+E74</f>
        <v>4</v>
      </c>
      <c r="BC74">
        <f>+C74</f>
        <v>6</v>
      </c>
      <c r="BD74">
        <f t="shared" si="27"/>
        <v>0</v>
      </c>
      <c r="BE74">
        <f t="shared" si="28"/>
        <v>0</v>
      </c>
      <c r="BF74">
        <f t="shared" si="29"/>
        <v>1</v>
      </c>
    </row>
    <row r="75" spans="1:58" hidden="1">
      <c r="B75" t="str">
        <f>+D</f>
        <v>Mossford 4</v>
      </c>
      <c r="C75" s="3">
        <f>Averages!V51</f>
        <v>0</v>
      </c>
      <c r="D75" s="3" t="s">
        <v>27</v>
      </c>
      <c r="E75" s="3">
        <f>+Averages!V98</f>
        <v>0</v>
      </c>
      <c r="F75" t="str">
        <f>+I</f>
        <v>Free</v>
      </c>
      <c r="K75">
        <f t="shared" si="0"/>
        <v>0</v>
      </c>
      <c r="L75">
        <f t="shared" si="1"/>
        <v>0</v>
      </c>
      <c r="M75">
        <f t="shared" si="2"/>
        <v>0</v>
      </c>
      <c r="P75">
        <f t="shared" si="3"/>
        <v>0</v>
      </c>
      <c r="Q75">
        <f t="shared" si="4"/>
        <v>0</v>
      </c>
      <c r="R75">
        <f t="shared" si="5"/>
        <v>0</v>
      </c>
      <c r="U75">
        <f t="shared" si="6"/>
        <v>0</v>
      </c>
      <c r="V75">
        <f t="shared" si="7"/>
        <v>0</v>
      </c>
      <c r="W75">
        <f t="shared" si="8"/>
        <v>0</v>
      </c>
      <c r="X75">
        <f>+C75</f>
        <v>0</v>
      </c>
      <c r="Y75">
        <f>+E75</f>
        <v>0</v>
      </c>
      <c r="Z75">
        <f t="shared" si="9"/>
        <v>0</v>
      </c>
      <c r="AA75">
        <f t="shared" si="10"/>
        <v>0</v>
      </c>
      <c r="AB75">
        <f t="shared" si="11"/>
        <v>0</v>
      </c>
      <c r="AE75">
        <f t="shared" si="12"/>
        <v>0</v>
      </c>
      <c r="AF75">
        <f t="shared" si="13"/>
        <v>0</v>
      </c>
      <c r="AG75">
        <f t="shared" si="14"/>
        <v>0</v>
      </c>
      <c r="AJ75">
        <f t="shared" si="15"/>
        <v>0</v>
      </c>
      <c r="AK75">
        <f t="shared" si="16"/>
        <v>0</v>
      </c>
      <c r="AL75">
        <f t="shared" si="17"/>
        <v>0</v>
      </c>
      <c r="AO75">
        <f t="shared" si="18"/>
        <v>0</v>
      </c>
      <c r="AP75">
        <f t="shared" si="19"/>
        <v>0</v>
      </c>
      <c r="AQ75">
        <f t="shared" si="20"/>
        <v>0</v>
      </c>
      <c r="AT75">
        <f t="shared" si="21"/>
        <v>0</v>
      </c>
      <c r="AU75">
        <f t="shared" si="22"/>
        <v>0</v>
      </c>
      <c r="AV75">
        <f t="shared" si="23"/>
        <v>0</v>
      </c>
      <c r="AW75">
        <f>+E75</f>
        <v>0</v>
      </c>
      <c r="AX75">
        <f>+C75</f>
        <v>0</v>
      </c>
      <c r="AY75">
        <f t="shared" si="24"/>
        <v>0</v>
      </c>
      <c r="AZ75">
        <f t="shared" si="25"/>
        <v>0</v>
      </c>
      <c r="BA75">
        <f t="shared" si="26"/>
        <v>0</v>
      </c>
      <c r="BD75">
        <f t="shared" si="27"/>
        <v>0</v>
      </c>
      <c r="BE75">
        <f t="shared" si="28"/>
        <v>0</v>
      </c>
      <c r="BF75">
        <f t="shared" si="29"/>
        <v>0</v>
      </c>
    </row>
    <row r="76" spans="1:58">
      <c r="B76" t="str">
        <f>+E</f>
        <v>Rhodium</v>
      </c>
      <c r="C76" s="3">
        <f>+Averages!V60</f>
        <v>7</v>
      </c>
      <c r="D76" s="3" t="s">
        <v>27</v>
      </c>
      <c r="E76" s="3">
        <f>+Averages!V88</f>
        <v>3</v>
      </c>
      <c r="F76" t="str">
        <f>+H</f>
        <v>Heathcote 5</v>
      </c>
      <c r="K76">
        <f t="shared" si="0"/>
        <v>0</v>
      </c>
      <c r="L76">
        <f t="shared" si="1"/>
        <v>0</v>
      </c>
      <c r="M76">
        <f t="shared" si="2"/>
        <v>0</v>
      </c>
      <c r="P76">
        <f t="shared" si="3"/>
        <v>0</v>
      </c>
      <c r="Q76">
        <f t="shared" si="4"/>
        <v>0</v>
      </c>
      <c r="R76">
        <f t="shared" si="5"/>
        <v>0</v>
      </c>
      <c r="U76">
        <f t="shared" si="6"/>
        <v>0</v>
      </c>
      <c r="V76">
        <f t="shared" si="7"/>
        <v>0</v>
      </c>
      <c r="W76">
        <f t="shared" si="8"/>
        <v>0</v>
      </c>
      <c r="Z76">
        <f t="shared" si="9"/>
        <v>0</v>
      </c>
      <c r="AA76">
        <f t="shared" si="10"/>
        <v>0</v>
      </c>
      <c r="AB76">
        <f t="shared" si="11"/>
        <v>0</v>
      </c>
      <c r="AC76">
        <f>+C76</f>
        <v>7</v>
      </c>
      <c r="AD76">
        <f>+E76</f>
        <v>3</v>
      </c>
      <c r="AE76">
        <f t="shared" si="12"/>
        <v>1</v>
      </c>
      <c r="AF76">
        <f t="shared" si="13"/>
        <v>0</v>
      </c>
      <c r="AG76">
        <f t="shared" si="14"/>
        <v>0</v>
      </c>
      <c r="AJ76">
        <f t="shared" si="15"/>
        <v>0</v>
      </c>
      <c r="AK76">
        <f t="shared" si="16"/>
        <v>0</v>
      </c>
      <c r="AL76">
        <f t="shared" si="17"/>
        <v>0</v>
      </c>
      <c r="AO76">
        <f t="shared" si="18"/>
        <v>0</v>
      </c>
      <c r="AP76">
        <f t="shared" si="19"/>
        <v>0</v>
      </c>
      <c r="AQ76">
        <f t="shared" si="20"/>
        <v>0</v>
      </c>
      <c r="AR76">
        <f>+E76</f>
        <v>3</v>
      </c>
      <c r="AS76">
        <f>+C76</f>
        <v>7</v>
      </c>
      <c r="AT76">
        <f t="shared" si="21"/>
        <v>0</v>
      </c>
      <c r="AU76">
        <f t="shared" si="22"/>
        <v>0</v>
      </c>
      <c r="AV76">
        <f t="shared" si="23"/>
        <v>1</v>
      </c>
      <c r="AY76">
        <f t="shared" si="24"/>
        <v>0</v>
      </c>
      <c r="AZ76">
        <f t="shared" si="25"/>
        <v>0</v>
      </c>
      <c r="BA76">
        <f t="shared" si="26"/>
        <v>0</v>
      </c>
      <c r="BD76">
        <f t="shared" si="27"/>
        <v>0</v>
      </c>
      <c r="BE76">
        <f t="shared" si="28"/>
        <v>0</v>
      </c>
      <c r="BF76">
        <f t="shared" si="29"/>
        <v>0</v>
      </c>
    </row>
    <row r="77" spans="1:58">
      <c r="B77" t="str">
        <f>+F</f>
        <v>Woodford Wells 3</v>
      </c>
      <c r="C77" s="3">
        <f>+Averages!V70</f>
        <v>8</v>
      </c>
      <c r="D77" s="3" t="s">
        <v>27</v>
      </c>
      <c r="E77" s="3">
        <f>+Averages!V79</f>
        <v>2</v>
      </c>
      <c r="F77" t="str">
        <f>+G</f>
        <v>Heathcote 4</v>
      </c>
      <c r="K77">
        <f t="shared" si="0"/>
        <v>0</v>
      </c>
      <c r="L77">
        <f t="shared" si="1"/>
        <v>0</v>
      </c>
      <c r="M77">
        <f t="shared" si="2"/>
        <v>0</v>
      </c>
      <c r="P77">
        <f t="shared" si="3"/>
        <v>0</v>
      </c>
      <c r="Q77">
        <f t="shared" si="4"/>
        <v>0</v>
      </c>
      <c r="R77">
        <f t="shared" si="5"/>
        <v>0</v>
      </c>
      <c r="U77">
        <f t="shared" si="6"/>
        <v>0</v>
      </c>
      <c r="V77">
        <f t="shared" si="7"/>
        <v>0</v>
      </c>
      <c r="W77">
        <f t="shared" si="8"/>
        <v>0</v>
      </c>
      <c r="Z77">
        <f t="shared" si="9"/>
        <v>0</v>
      </c>
      <c r="AA77">
        <f t="shared" si="10"/>
        <v>0</v>
      </c>
      <c r="AB77">
        <f t="shared" si="11"/>
        <v>0</v>
      </c>
      <c r="AE77">
        <f t="shared" si="12"/>
        <v>0</v>
      </c>
      <c r="AF77">
        <f t="shared" si="13"/>
        <v>0</v>
      </c>
      <c r="AG77">
        <f t="shared" si="14"/>
        <v>0</v>
      </c>
      <c r="AH77">
        <f>+C77</f>
        <v>8</v>
      </c>
      <c r="AI77">
        <f>+E77</f>
        <v>2</v>
      </c>
      <c r="AJ77">
        <f t="shared" si="15"/>
        <v>1</v>
      </c>
      <c r="AK77">
        <f t="shared" si="16"/>
        <v>0</v>
      </c>
      <c r="AL77">
        <f t="shared" si="17"/>
        <v>0</v>
      </c>
      <c r="AM77">
        <f>+E77</f>
        <v>2</v>
      </c>
      <c r="AN77">
        <f>+C77</f>
        <v>8</v>
      </c>
      <c r="AO77">
        <f t="shared" si="18"/>
        <v>0</v>
      </c>
      <c r="AP77">
        <f t="shared" si="19"/>
        <v>0</v>
      </c>
      <c r="AQ77">
        <f t="shared" si="20"/>
        <v>1</v>
      </c>
      <c r="AT77">
        <f t="shared" si="21"/>
        <v>0</v>
      </c>
      <c r="AU77">
        <f t="shared" si="22"/>
        <v>0</v>
      </c>
      <c r="AV77">
        <f t="shared" si="23"/>
        <v>0</v>
      </c>
      <c r="AY77">
        <f t="shared" si="24"/>
        <v>0</v>
      </c>
      <c r="AZ77">
        <f t="shared" si="25"/>
        <v>0</v>
      </c>
      <c r="BA77">
        <f t="shared" si="26"/>
        <v>0</v>
      </c>
      <c r="BD77">
        <f t="shared" si="27"/>
        <v>0</v>
      </c>
      <c r="BE77">
        <f t="shared" si="28"/>
        <v>0</v>
      </c>
      <c r="BF77">
        <f t="shared" si="29"/>
        <v>0</v>
      </c>
    </row>
    <row r="78" spans="1:58">
      <c r="C78" s="3"/>
      <c r="D78" s="3"/>
      <c r="E78" s="3"/>
      <c r="K78">
        <f t="shared" si="0"/>
        <v>0</v>
      </c>
      <c r="L78">
        <f t="shared" si="1"/>
        <v>0</v>
      </c>
      <c r="M78">
        <f t="shared" si="2"/>
        <v>0</v>
      </c>
      <c r="P78">
        <f t="shared" si="3"/>
        <v>0</v>
      </c>
      <c r="Q78">
        <f t="shared" si="4"/>
        <v>0</v>
      </c>
      <c r="R78">
        <f t="shared" si="5"/>
        <v>0</v>
      </c>
      <c r="U78">
        <f t="shared" si="6"/>
        <v>0</v>
      </c>
      <c r="V78">
        <f t="shared" si="7"/>
        <v>0</v>
      </c>
      <c r="W78">
        <f t="shared" si="8"/>
        <v>0</v>
      </c>
      <c r="Z78">
        <f t="shared" si="9"/>
        <v>0</v>
      </c>
      <c r="AA78">
        <f t="shared" si="10"/>
        <v>0</v>
      </c>
      <c r="AB78">
        <f t="shared" si="11"/>
        <v>0</v>
      </c>
      <c r="AE78">
        <f t="shared" si="12"/>
        <v>0</v>
      </c>
      <c r="AF78">
        <f t="shared" si="13"/>
        <v>0</v>
      </c>
      <c r="AG78">
        <f t="shared" si="14"/>
        <v>0</v>
      </c>
      <c r="AJ78">
        <f t="shared" si="15"/>
        <v>0</v>
      </c>
      <c r="AK78">
        <f t="shared" si="16"/>
        <v>0</v>
      </c>
      <c r="AL78">
        <f t="shared" si="17"/>
        <v>0</v>
      </c>
      <c r="AO78">
        <f t="shared" si="18"/>
        <v>0</v>
      </c>
      <c r="AP78">
        <f t="shared" si="19"/>
        <v>0</v>
      </c>
      <c r="AQ78">
        <f t="shared" si="20"/>
        <v>0</v>
      </c>
      <c r="AT78">
        <f t="shared" si="21"/>
        <v>0</v>
      </c>
      <c r="AU78">
        <f t="shared" si="22"/>
        <v>0</v>
      </c>
      <c r="AV78">
        <f t="shared" si="23"/>
        <v>0</v>
      </c>
      <c r="AY78">
        <f t="shared" si="24"/>
        <v>0</v>
      </c>
      <c r="AZ78">
        <f t="shared" si="25"/>
        <v>0</v>
      </c>
      <c r="BA78">
        <f t="shared" si="26"/>
        <v>0</v>
      </c>
      <c r="BD78">
        <f t="shared" si="27"/>
        <v>0</v>
      </c>
      <c r="BE78">
        <f t="shared" si="28"/>
        <v>0</v>
      </c>
      <c r="BF78">
        <f t="shared" si="29"/>
        <v>0</v>
      </c>
    </row>
    <row r="79" spans="1:58">
      <c r="A79" s="2" t="s">
        <v>97</v>
      </c>
      <c r="C79" s="3"/>
      <c r="D79" s="3"/>
      <c r="E79" s="3"/>
      <c r="F79" s="1">
        <f>+F71+7</f>
        <v>41246</v>
      </c>
      <c r="K79">
        <f t="shared" si="0"/>
        <v>0</v>
      </c>
      <c r="L79">
        <f t="shared" si="1"/>
        <v>0</v>
      </c>
      <c r="M79">
        <f t="shared" si="2"/>
        <v>0</v>
      </c>
      <c r="P79">
        <f t="shared" si="3"/>
        <v>0</v>
      </c>
      <c r="Q79">
        <f t="shared" si="4"/>
        <v>0</v>
      </c>
      <c r="R79">
        <f t="shared" si="5"/>
        <v>0</v>
      </c>
      <c r="U79">
        <f t="shared" si="6"/>
        <v>0</v>
      </c>
      <c r="V79">
        <f t="shared" si="7"/>
        <v>0</v>
      </c>
      <c r="W79">
        <f t="shared" si="8"/>
        <v>0</v>
      </c>
      <c r="Z79">
        <f t="shared" si="9"/>
        <v>0</v>
      </c>
      <c r="AA79">
        <f t="shared" si="10"/>
        <v>0</v>
      </c>
      <c r="AB79">
        <f t="shared" si="11"/>
        <v>0</v>
      </c>
      <c r="AE79">
        <f t="shared" si="12"/>
        <v>0</v>
      </c>
      <c r="AF79">
        <f t="shared" si="13"/>
        <v>0</v>
      </c>
      <c r="AG79">
        <f t="shared" si="14"/>
        <v>0</v>
      </c>
      <c r="AJ79">
        <f t="shared" si="15"/>
        <v>0</v>
      </c>
      <c r="AK79">
        <f t="shared" si="16"/>
        <v>0</v>
      </c>
      <c r="AL79">
        <f t="shared" si="17"/>
        <v>0</v>
      </c>
      <c r="AO79">
        <f t="shared" si="18"/>
        <v>0</v>
      </c>
      <c r="AP79">
        <f t="shared" si="19"/>
        <v>0</v>
      </c>
      <c r="AQ79">
        <f t="shared" si="20"/>
        <v>0</v>
      </c>
      <c r="AT79">
        <f t="shared" si="21"/>
        <v>0</v>
      </c>
      <c r="AU79">
        <f t="shared" si="22"/>
        <v>0</v>
      </c>
      <c r="AV79">
        <f t="shared" si="23"/>
        <v>0</v>
      </c>
      <c r="AY79">
        <f t="shared" si="24"/>
        <v>0</v>
      </c>
      <c r="AZ79">
        <f t="shared" si="25"/>
        <v>0</v>
      </c>
      <c r="BA79">
        <f t="shared" si="26"/>
        <v>0</v>
      </c>
      <c r="BD79">
        <f t="shared" si="27"/>
        <v>0</v>
      </c>
      <c r="BE79">
        <f t="shared" si="28"/>
        <v>0</v>
      </c>
      <c r="BF79">
        <f t="shared" si="29"/>
        <v>0</v>
      </c>
    </row>
    <row r="80" spans="1:58">
      <c r="C80" s="3"/>
      <c r="D80" s="3"/>
      <c r="E80" s="3"/>
      <c r="K80">
        <f t="shared" si="0"/>
        <v>0</v>
      </c>
      <c r="L80">
        <f t="shared" si="1"/>
        <v>0</v>
      </c>
      <c r="M80">
        <f t="shared" si="2"/>
        <v>0</v>
      </c>
      <c r="P80">
        <f t="shared" si="3"/>
        <v>0</v>
      </c>
      <c r="Q80">
        <f t="shared" si="4"/>
        <v>0</v>
      </c>
      <c r="R80">
        <f t="shared" si="5"/>
        <v>0</v>
      </c>
      <c r="U80">
        <f t="shared" si="6"/>
        <v>0</v>
      </c>
      <c r="V80">
        <f t="shared" si="7"/>
        <v>0</v>
      </c>
      <c r="W80">
        <f t="shared" si="8"/>
        <v>0</v>
      </c>
      <c r="Z80">
        <f t="shared" si="9"/>
        <v>0</v>
      </c>
      <c r="AA80">
        <f t="shared" si="10"/>
        <v>0</v>
      </c>
      <c r="AB80">
        <f t="shared" si="11"/>
        <v>0</v>
      </c>
      <c r="AE80">
        <f t="shared" si="12"/>
        <v>0</v>
      </c>
      <c r="AF80">
        <f t="shared" si="13"/>
        <v>0</v>
      </c>
      <c r="AG80">
        <f t="shared" si="14"/>
        <v>0</v>
      </c>
      <c r="AJ80">
        <f t="shared" si="15"/>
        <v>0</v>
      </c>
      <c r="AK80">
        <f t="shared" si="16"/>
        <v>0</v>
      </c>
      <c r="AL80">
        <f t="shared" si="17"/>
        <v>0</v>
      </c>
      <c r="AO80">
        <f t="shared" si="18"/>
        <v>0</v>
      </c>
      <c r="AP80">
        <f t="shared" si="19"/>
        <v>0</v>
      </c>
      <c r="AQ80">
        <f t="shared" si="20"/>
        <v>0</v>
      </c>
      <c r="AT80">
        <f t="shared" si="21"/>
        <v>0</v>
      </c>
      <c r="AU80">
        <f t="shared" si="22"/>
        <v>0</v>
      </c>
      <c r="AV80">
        <f t="shared" si="23"/>
        <v>0</v>
      </c>
      <c r="AY80">
        <f t="shared" si="24"/>
        <v>0</v>
      </c>
      <c r="AZ80">
        <f t="shared" si="25"/>
        <v>0</v>
      </c>
      <c r="BA80">
        <f t="shared" si="26"/>
        <v>0</v>
      </c>
      <c r="BD80">
        <f t="shared" si="27"/>
        <v>0</v>
      </c>
      <c r="BE80">
        <f t="shared" si="28"/>
        <v>0</v>
      </c>
      <c r="BF80">
        <f t="shared" si="29"/>
        <v>0</v>
      </c>
    </row>
    <row r="81" spans="1:58">
      <c r="B81" t="str">
        <f>+a</f>
        <v>Woodford Wells 2</v>
      </c>
      <c r="C81" s="3">
        <f>+Averages!X14</f>
        <v>7</v>
      </c>
      <c r="D81" s="3" t="s">
        <v>27</v>
      </c>
      <c r="E81" s="3">
        <f>+Averages!X27</f>
        <v>3</v>
      </c>
      <c r="F81" t="str">
        <f>+B</f>
        <v>Heathcote 3</v>
      </c>
      <c r="I81">
        <f>+C81</f>
        <v>7</v>
      </c>
      <c r="J81">
        <f>+E81</f>
        <v>3</v>
      </c>
      <c r="K81">
        <f t="shared" si="0"/>
        <v>1</v>
      </c>
      <c r="L81">
        <f t="shared" si="1"/>
        <v>0</v>
      </c>
      <c r="M81">
        <f t="shared" si="2"/>
        <v>0</v>
      </c>
      <c r="N81">
        <f>+E81</f>
        <v>3</v>
      </c>
      <c r="O81">
        <f>+C81</f>
        <v>7</v>
      </c>
      <c r="P81">
        <f t="shared" si="3"/>
        <v>0</v>
      </c>
      <c r="Q81">
        <f t="shared" si="4"/>
        <v>0</v>
      </c>
      <c r="R81">
        <f t="shared" si="5"/>
        <v>1</v>
      </c>
      <c r="U81">
        <f t="shared" si="6"/>
        <v>0</v>
      </c>
      <c r="V81">
        <f t="shared" si="7"/>
        <v>0</v>
      </c>
      <c r="W81">
        <f t="shared" si="8"/>
        <v>0</v>
      </c>
      <c r="Z81">
        <f t="shared" si="9"/>
        <v>0</v>
      </c>
      <c r="AA81">
        <f t="shared" si="10"/>
        <v>0</v>
      </c>
      <c r="AB81">
        <f t="shared" si="11"/>
        <v>0</v>
      </c>
      <c r="AE81">
        <f t="shared" si="12"/>
        <v>0</v>
      </c>
      <c r="AF81">
        <f t="shared" si="13"/>
        <v>0</v>
      </c>
      <c r="AG81">
        <f t="shared" si="14"/>
        <v>0</v>
      </c>
      <c r="AJ81">
        <f t="shared" si="15"/>
        <v>0</v>
      </c>
      <c r="AK81">
        <f t="shared" si="16"/>
        <v>0</v>
      </c>
      <c r="AL81">
        <f t="shared" si="17"/>
        <v>0</v>
      </c>
      <c r="AO81">
        <f t="shared" si="18"/>
        <v>0</v>
      </c>
      <c r="AP81">
        <f t="shared" si="19"/>
        <v>0</v>
      </c>
      <c r="AQ81">
        <f t="shared" si="20"/>
        <v>0</v>
      </c>
      <c r="AT81">
        <f t="shared" si="21"/>
        <v>0</v>
      </c>
      <c r="AU81">
        <f t="shared" si="22"/>
        <v>0</v>
      </c>
      <c r="AV81">
        <f t="shared" si="23"/>
        <v>0</v>
      </c>
      <c r="AY81">
        <f t="shared" si="24"/>
        <v>0</v>
      </c>
      <c r="AZ81">
        <f t="shared" si="25"/>
        <v>0</v>
      </c>
      <c r="BA81">
        <f t="shared" si="26"/>
        <v>0</v>
      </c>
      <c r="BD81">
        <f t="shared" si="27"/>
        <v>0</v>
      </c>
      <c r="BE81">
        <f t="shared" si="28"/>
        <v>0</v>
      </c>
      <c r="BF81">
        <f t="shared" si="29"/>
        <v>0</v>
      </c>
    </row>
    <row r="82" spans="1:58">
      <c r="B82" t="str">
        <f>+G</f>
        <v>Heathcote 4</v>
      </c>
      <c r="C82" s="3">
        <f>+Averages!X79</f>
        <v>6</v>
      </c>
      <c r="D82" s="3" t="s">
        <v>27</v>
      </c>
      <c r="E82" s="3">
        <f>+Averages!X60</f>
        <v>4</v>
      </c>
      <c r="F82" t="str">
        <f>+E</f>
        <v>Rhodium</v>
      </c>
      <c r="K82">
        <f t="shared" ref="K82:K145" si="30">IF(((I82+J82)&gt;3),IF(I82&gt;5,1,0),0)</f>
        <v>0</v>
      </c>
      <c r="L82">
        <f t="shared" ref="L82:L145" si="31">IF(((I82+J82)&gt;3),IF(J82=I82,1,0),0)</f>
        <v>0</v>
      </c>
      <c r="M82">
        <f t="shared" ref="M82:M145" si="32">IF(((J82+K82)&gt;3),IF(I82&lt;J82,1,0),0)</f>
        <v>0</v>
      </c>
      <c r="P82">
        <f t="shared" ref="P82:P145" si="33">IF(((N82+O82)&gt;3),IF(N82&gt;5,1,0),0)</f>
        <v>0</v>
      </c>
      <c r="Q82">
        <f t="shared" ref="Q82:Q145" si="34">IF(((N82+O82)&gt;3),IF(O82=N82,1,0),0)</f>
        <v>0</v>
      </c>
      <c r="R82">
        <f t="shared" ref="R82:R145" si="35">IF(((O82+P82)&gt;3),IF(N82&lt;O82,1,0),0)</f>
        <v>0</v>
      </c>
      <c r="U82">
        <f t="shared" ref="U82:U145" si="36">IF(((S82+T82)&gt;3),IF(S82&gt;5,1,0),0)</f>
        <v>0</v>
      </c>
      <c r="V82">
        <f t="shared" ref="V82:V145" si="37">IF(((S82+T82)&gt;3),IF(T82=S82,1,0),0)</f>
        <v>0</v>
      </c>
      <c r="W82">
        <f t="shared" ref="W82:W145" si="38">IF(((T82+U82)&gt;3),IF(S82&lt;T82,1,0),0)</f>
        <v>0</v>
      </c>
      <c r="Z82">
        <f t="shared" ref="Z82:Z145" si="39">IF(((X82+Y82)&gt;3),IF(X82&gt;5,1,0),0)</f>
        <v>0</v>
      </c>
      <c r="AA82">
        <f t="shared" ref="AA82:AA145" si="40">IF(((X82+Y82)&gt;3),IF(Y82=X82,1,0),0)</f>
        <v>0</v>
      </c>
      <c r="AB82">
        <f t="shared" ref="AB82:AB145" si="41">IF(((Y82+Z82)&gt;3),IF(X82&lt;Y82,1,0),0)</f>
        <v>0</v>
      </c>
      <c r="AC82">
        <f>+E82</f>
        <v>4</v>
      </c>
      <c r="AD82">
        <f>+C82</f>
        <v>6</v>
      </c>
      <c r="AE82">
        <f t="shared" ref="AE82:AE145" si="42">IF(((AC82+AD82)&gt;3),IF(AC82&gt;5,1,0),0)</f>
        <v>0</v>
      </c>
      <c r="AF82">
        <f t="shared" ref="AF82:AF145" si="43">IF(((AC82+AD82)&gt;3),IF(AD82=AC82,1,0),0)</f>
        <v>0</v>
      </c>
      <c r="AG82">
        <f t="shared" ref="AG82:AG145" si="44">IF(((AD82+AE82)&gt;3),IF(AC82&lt;AD82,1,0),0)</f>
        <v>1</v>
      </c>
      <c r="AJ82">
        <f t="shared" ref="AJ82:AJ145" si="45">IF(((AH82+AI82)&gt;3),IF(AH82&gt;5,1,0),0)</f>
        <v>0</v>
      </c>
      <c r="AK82">
        <f t="shared" ref="AK82:AK145" si="46">IF(((AH82+AI82)&gt;3),IF(AI82=AH82,1,0),0)</f>
        <v>0</v>
      </c>
      <c r="AL82">
        <f t="shared" ref="AL82:AL145" si="47">IF(((AI82+AJ82)&gt;3),IF(AH82&lt;AI82,1,0),0)</f>
        <v>0</v>
      </c>
      <c r="AM82">
        <f>+C82</f>
        <v>6</v>
      </c>
      <c r="AN82">
        <f>+E82</f>
        <v>4</v>
      </c>
      <c r="AO82">
        <f t="shared" ref="AO82:AO145" si="48">IF(((AM82+AN82)&gt;3),IF(AM82&gt;5,1,0),0)</f>
        <v>1</v>
      </c>
      <c r="AP82">
        <f t="shared" ref="AP82:AP145" si="49">IF(((AM82+AN82)&gt;3),IF(AN82=AM82,1,0),0)</f>
        <v>0</v>
      </c>
      <c r="AQ82">
        <f t="shared" ref="AQ82:AQ145" si="50">IF(((AN82+AO82)&gt;3),IF(AM82&lt;AN82,1,0),0)</f>
        <v>0</v>
      </c>
      <c r="AT82">
        <f t="shared" ref="AT82:AT145" si="51">IF(((AR82+AS82)&gt;3),IF(AR82&gt;5,1,0),0)</f>
        <v>0</v>
      </c>
      <c r="AU82">
        <f t="shared" ref="AU82:AU145" si="52">IF(((AR82+AS82)&gt;3),IF(AS82=AR82,1,0),0)</f>
        <v>0</v>
      </c>
      <c r="AV82">
        <f t="shared" ref="AV82:AV145" si="53">IF(((AS82+AT82)&gt;3),IF(AR82&lt;AS82,1,0),0)</f>
        <v>0</v>
      </c>
      <c r="AY82">
        <f t="shared" ref="AY82:AY145" si="54">IF(((AW82+AX82)&gt;3),IF(AW82&gt;5,1,0),0)</f>
        <v>0</v>
      </c>
      <c r="AZ82">
        <f t="shared" ref="AZ82:AZ145" si="55">IF(((AW82+AX82)&gt;3),IF(AX82=AW82,1,0),0)</f>
        <v>0</v>
      </c>
      <c r="BA82">
        <f t="shared" ref="BA82:BA145" si="56">IF(((AX82+AY82)&gt;3),IF(AW82&lt;AX82,1,0),0)</f>
        <v>0</v>
      </c>
      <c r="BD82">
        <f t="shared" ref="BD82:BD145" si="57">IF(((BB82+BC82)&gt;3),IF(BB82&gt;5,1,0),0)</f>
        <v>0</v>
      </c>
      <c r="BE82">
        <f t="shared" ref="BE82:BE145" si="58">IF(((BB82+BC82)&gt;3),IF(BC82=BB82,1,0),0)</f>
        <v>0</v>
      </c>
      <c r="BF82">
        <f t="shared" ref="BF82:BF145" si="59">IF(((BC82+BB82)&gt;3),IF(BB82&lt;BC82,1,0),0)</f>
        <v>0</v>
      </c>
    </row>
    <row r="83" spans="1:58">
      <c r="B83" t="str">
        <f>+H</f>
        <v>Heathcote 5</v>
      </c>
      <c r="C83" s="3">
        <f>+Averages!X88</f>
        <v>1</v>
      </c>
      <c r="D83" s="3" t="s">
        <v>27</v>
      </c>
      <c r="E83" s="3">
        <f>+Averages!X51</f>
        <v>9</v>
      </c>
      <c r="F83" t="str">
        <f>+D</f>
        <v>Mossford 4</v>
      </c>
      <c r="K83">
        <f t="shared" si="30"/>
        <v>0</v>
      </c>
      <c r="L83">
        <f t="shared" si="31"/>
        <v>0</v>
      </c>
      <c r="M83">
        <f t="shared" si="32"/>
        <v>0</v>
      </c>
      <c r="P83">
        <f t="shared" si="33"/>
        <v>0</v>
      </c>
      <c r="Q83">
        <f t="shared" si="34"/>
        <v>0</v>
      </c>
      <c r="R83">
        <f t="shared" si="35"/>
        <v>0</v>
      </c>
      <c r="U83">
        <f t="shared" si="36"/>
        <v>0</v>
      </c>
      <c r="V83">
        <f t="shared" si="37"/>
        <v>0</v>
      </c>
      <c r="W83">
        <f t="shared" si="38"/>
        <v>0</v>
      </c>
      <c r="X83">
        <f>+E83</f>
        <v>9</v>
      </c>
      <c r="Y83">
        <f>+C83</f>
        <v>1</v>
      </c>
      <c r="Z83">
        <f t="shared" si="39"/>
        <v>1</v>
      </c>
      <c r="AA83">
        <f t="shared" si="40"/>
        <v>0</v>
      </c>
      <c r="AB83">
        <f t="shared" si="41"/>
        <v>0</v>
      </c>
      <c r="AE83">
        <f t="shared" si="42"/>
        <v>0</v>
      </c>
      <c r="AF83">
        <f t="shared" si="43"/>
        <v>0</v>
      </c>
      <c r="AG83">
        <f t="shared" si="44"/>
        <v>0</v>
      </c>
      <c r="AJ83">
        <f t="shared" si="45"/>
        <v>0</v>
      </c>
      <c r="AK83">
        <f t="shared" si="46"/>
        <v>0</v>
      </c>
      <c r="AL83">
        <f t="shared" si="47"/>
        <v>0</v>
      </c>
      <c r="AO83">
        <f t="shared" si="48"/>
        <v>0</v>
      </c>
      <c r="AP83">
        <f t="shared" si="49"/>
        <v>0</v>
      </c>
      <c r="AQ83">
        <f t="shared" si="50"/>
        <v>0</v>
      </c>
      <c r="AR83">
        <f>+C83</f>
        <v>1</v>
      </c>
      <c r="AS83">
        <f>+E83</f>
        <v>9</v>
      </c>
      <c r="AT83">
        <f t="shared" si="51"/>
        <v>0</v>
      </c>
      <c r="AU83">
        <f t="shared" si="52"/>
        <v>0</v>
      </c>
      <c r="AV83">
        <f t="shared" si="53"/>
        <v>1</v>
      </c>
      <c r="AY83">
        <f t="shared" si="54"/>
        <v>0</v>
      </c>
      <c r="AZ83">
        <f t="shared" si="55"/>
        <v>0</v>
      </c>
      <c r="BA83">
        <f t="shared" si="56"/>
        <v>0</v>
      </c>
      <c r="BD83">
        <f t="shared" si="57"/>
        <v>0</v>
      </c>
      <c r="BE83">
        <f t="shared" si="58"/>
        <v>0</v>
      </c>
      <c r="BF83">
        <f t="shared" si="59"/>
        <v>0</v>
      </c>
    </row>
    <row r="84" spans="1:58" hidden="1">
      <c r="B84" t="str">
        <f>+I</f>
        <v>Free</v>
      </c>
      <c r="C84" s="3">
        <f>+Averages!X98</f>
        <v>0</v>
      </c>
      <c r="D84" s="3" t="s">
        <v>27</v>
      </c>
      <c r="E84" s="3">
        <f>+Averages!X41</f>
        <v>0</v>
      </c>
      <c r="F84" t="str">
        <f>+CC</f>
        <v>Langdon 4</v>
      </c>
      <c r="K84">
        <f t="shared" si="30"/>
        <v>0</v>
      </c>
      <c r="L84">
        <f t="shared" si="31"/>
        <v>0</v>
      </c>
      <c r="M84">
        <f t="shared" si="32"/>
        <v>0</v>
      </c>
      <c r="P84">
        <f t="shared" si="33"/>
        <v>0</v>
      </c>
      <c r="Q84">
        <f t="shared" si="34"/>
        <v>0</v>
      </c>
      <c r="R84">
        <f t="shared" si="35"/>
        <v>0</v>
      </c>
      <c r="S84">
        <f>+E84</f>
        <v>0</v>
      </c>
      <c r="T84">
        <f>+C84</f>
        <v>0</v>
      </c>
      <c r="U84">
        <f t="shared" si="36"/>
        <v>0</v>
      </c>
      <c r="V84">
        <f t="shared" si="37"/>
        <v>0</v>
      </c>
      <c r="W84">
        <f t="shared" si="38"/>
        <v>0</v>
      </c>
      <c r="Z84">
        <f t="shared" si="39"/>
        <v>0</v>
      </c>
      <c r="AA84">
        <f t="shared" si="40"/>
        <v>0</v>
      </c>
      <c r="AB84">
        <f t="shared" si="41"/>
        <v>0</v>
      </c>
      <c r="AE84">
        <f t="shared" si="42"/>
        <v>0</v>
      </c>
      <c r="AF84">
        <f t="shared" si="43"/>
        <v>0</v>
      </c>
      <c r="AG84">
        <f t="shared" si="44"/>
        <v>0</v>
      </c>
      <c r="AJ84">
        <f t="shared" si="45"/>
        <v>0</v>
      </c>
      <c r="AK84">
        <f t="shared" si="46"/>
        <v>0</v>
      </c>
      <c r="AL84">
        <f t="shared" si="47"/>
        <v>0</v>
      </c>
      <c r="AO84">
        <f t="shared" si="48"/>
        <v>0</v>
      </c>
      <c r="AP84">
        <f t="shared" si="49"/>
        <v>0</v>
      </c>
      <c r="AQ84">
        <f t="shared" si="50"/>
        <v>0</v>
      </c>
      <c r="AT84">
        <f t="shared" si="51"/>
        <v>0</v>
      </c>
      <c r="AU84">
        <f t="shared" si="52"/>
        <v>0</v>
      </c>
      <c r="AV84">
        <f t="shared" si="53"/>
        <v>0</v>
      </c>
      <c r="AW84">
        <f>+C84</f>
        <v>0</v>
      </c>
      <c r="AX84">
        <f>+E84</f>
        <v>0</v>
      </c>
      <c r="AY84">
        <f t="shared" si="54"/>
        <v>0</v>
      </c>
      <c r="AZ84">
        <f t="shared" si="55"/>
        <v>0</v>
      </c>
      <c r="BA84">
        <f t="shared" si="56"/>
        <v>0</v>
      </c>
      <c r="BD84">
        <f t="shared" si="57"/>
        <v>0</v>
      </c>
      <c r="BE84">
        <f t="shared" si="58"/>
        <v>0</v>
      </c>
      <c r="BF84">
        <f t="shared" si="59"/>
        <v>0</v>
      </c>
    </row>
    <row r="85" spans="1:58">
      <c r="B85" t="str">
        <f>+J</f>
        <v>Mossford 5</v>
      </c>
      <c r="C85" s="3">
        <f>+Averages!X109</f>
        <v>5</v>
      </c>
      <c r="D85" s="3" t="s">
        <v>27</v>
      </c>
      <c r="E85" s="3">
        <f>+Averages!X70</f>
        <v>5</v>
      </c>
      <c r="F85" t="str">
        <f>+F</f>
        <v>Woodford Wells 3</v>
      </c>
      <c r="K85">
        <f t="shared" si="30"/>
        <v>0</v>
      </c>
      <c r="L85">
        <f t="shared" si="31"/>
        <v>0</v>
      </c>
      <c r="M85">
        <f t="shared" si="32"/>
        <v>0</v>
      </c>
      <c r="P85">
        <f t="shared" si="33"/>
        <v>0</v>
      </c>
      <c r="Q85">
        <f t="shared" si="34"/>
        <v>0</v>
      </c>
      <c r="R85">
        <f t="shared" si="35"/>
        <v>0</v>
      </c>
      <c r="U85">
        <f t="shared" si="36"/>
        <v>0</v>
      </c>
      <c r="V85">
        <f t="shared" si="37"/>
        <v>0</v>
      </c>
      <c r="W85">
        <f t="shared" si="38"/>
        <v>0</v>
      </c>
      <c r="Z85">
        <f t="shared" si="39"/>
        <v>0</v>
      </c>
      <c r="AA85">
        <f t="shared" si="40"/>
        <v>0</v>
      </c>
      <c r="AB85">
        <f t="shared" si="41"/>
        <v>0</v>
      </c>
      <c r="AE85">
        <f t="shared" si="42"/>
        <v>0</v>
      </c>
      <c r="AF85">
        <f t="shared" si="43"/>
        <v>0</v>
      </c>
      <c r="AG85">
        <f t="shared" si="44"/>
        <v>0</v>
      </c>
      <c r="AH85">
        <f>+E85</f>
        <v>5</v>
      </c>
      <c r="AI85">
        <f>+C85</f>
        <v>5</v>
      </c>
      <c r="AJ85">
        <f t="shared" si="45"/>
        <v>0</v>
      </c>
      <c r="AK85">
        <f t="shared" si="46"/>
        <v>1</v>
      </c>
      <c r="AL85">
        <f t="shared" si="47"/>
        <v>0</v>
      </c>
      <c r="AO85">
        <f t="shared" si="48"/>
        <v>0</v>
      </c>
      <c r="AP85">
        <f t="shared" si="49"/>
        <v>0</v>
      </c>
      <c r="AQ85">
        <f t="shared" si="50"/>
        <v>0</v>
      </c>
      <c r="AT85">
        <f t="shared" si="51"/>
        <v>0</v>
      </c>
      <c r="AU85">
        <f t="shared" si="52"/>
        <v>0</v>
      </c>
      <c r="AV85">
        <f t="shared" si="53"/>
        <v>0</v>
      </c>
      <c r="AY85">
        <f t="shared" si="54"/>
        <v>0</v>
      </c>
      <c r="AZ85">
        <f t="shared" si="55"/>
        <v>0</v>
      </c>
      <c r="BA85">
        <f t="shared" si="56"/>
        <v>0</v>
      </c>
      <c r="BB85">
        <f>+C85</f>
        <v>5</v>
      </c>
      <c r="BC85">
        <f>+E85</f>
        <v>5</v>
      </c>
      <c r="BD85">
        <f t="shared" si="57"/>
        <v>0</v>
      </c>
      <c r="BE85">
        <f t="shared" si="58"/>
        <v>1</v>
      </c>
      <c r="BF85">
        <f t="shared" si="59"/>
        <v>0</v>
      </c>
    </row>
    <row r="86" spans="1:58">
      <c r="C86" s="3"/>
      <c r="D86" s="3"/>
      <c r="E86" s="3"/>
      <c r="K86">
        <f t="shared" si="30"/>
        <v>0</v>
      </c>
      <c r="L86">
        <f t="shared" si="31"/>
        <v>0</v>
      </c>
      <c r="M86">
        <f t="shared" si="32"/>
        <v>0</v>
      </c>
      <c r="P86">
        <f t="shared" si="33"/>
        <v>0</v>
      </c>
      <c r="Q86">
        <f t="shared" si="34"/>
        <v>0</v>
      </c>
      <c r="R86">
        <f t="shared" si="35"/>
        <v>0</v>
      </c>
      <c r="U86">
        <f t="shared" si="36"/>
        <v>0</v>
      </c>
      <c r="V86">
        <f t="shared" si="37"/>
        <v>0</v>
      </c>
      <c r="W86">
        <f t="shared" si="38"/>
        <v>0</v>
      </c>
      <c r="Z86">
        <f t="shared" si="39"/>
        <v>0</v>
      </c>
      <c r="AA86">
        <f t="shared" si="40"/>
        <v>0</v>
      </c>
      <c r="AB86">
        <f t="shared" si="41"/>
        <v>0</v>
      </c>
      <c r="AE86">
        <f t="shared" si="42"/>
        <v>0</v>
      </c>
      <c r="AF86">
        <f t="shared" si="43"/>
        <v>0</v>
      </c>
      <c r="AG86">
        <f t="shared" si="44"/>
        <v>0</v>
      </c>
      <c r="AJ86">
        <f t="shared" si="45"/>
        <v>0</v>
      </c>
      <c r="AK86">
        <f t="shared" si="46"/>
        <v>0</v>
      </c>
      <c r="AL86">
        <f t="shared" si="47"/>
        <v>0</v>
      </c>
      <c r="AO86">
        <f t="shared" si="48"/>
        <v>0</v>
      </c>
      <c r="AP86">
        <f t="shared" si="49"/>
        <v>0</v>
      </c>
      <c r="AQ86">
        <f t="shared" si="50"/>
        <v>0</v>
      </c>
      <c r="AT86">
        <f t="shared" si="51"/>
        <v>0</v>
      </c>
      <c r="AU86">
        <f t="shared" si="52"/>
        <v>0</v>
      </c>
      <c r="AV86">
        <f t="shared" si="53"/>
        <v>0</v>
      </c>
      <c r="AY86">
        <f t="shared" si="54"/>
        <v>0</v>
      </c>
      <c r="AZ86">
        <f t="shared" si="55"/>
        <v>0</v>
      </c>
      <c r="BA86">
        <f t="shared" si="56"/>
        <v>0</v>
      </c>
      <c r="BD86">
        <f t="shared" si="57"/>
        <v>0</v>
      </c>
      <c r="BE86">
        <f t="shared" si="58"/>
        <v>0</v>
      </c>
      <c r="BF86">
        <f t="shared" si="59"/>
        <v>0</v>
      </c>
    </row>
    <row r="87" spans="1:58">
      <c r="A87" s="2" t="s">
        <v>19</v>
      </c>
      <c r="C87" s="3"/>
      <c r="D87" s="3"/>
      <c r="E87" s="3"/>
      <c r="F87" s="1">
        <f>+F79+35</f>
        <v>41281</v>
      </c>
      <c r="K87">
        <f t="shared" si="30"/>
        <v>0</v>
      </c>
      <c r="L87">
        <f t="shared" si="31"/>
        <v>0</v>
      </c>
      <c r="M87">
        <f t="shared" si="32"/>
        <v>0</v>
      </c>
      <c r="P87">
        <f t="shared" si="33"/>
        <v>0</v>
      </c>
      <c r="Q87">
        <f t="shared" si="34"/>
        <v>0</v>
      </c>
      <c r="R87">
        <f t="shared" si="35"/>
        <v>0</v>
      </c>
      <c r="U87">
        <f t="shared" si="36"/>
        <v>0</v>
      </c>
      <c r="V87">
        <f t="shared" si="37"/>
        <v>0</v>
      </c>
      <c r="W87">
        <f t="shared" si="38"/>
        <v>0</v>
      </c>
      <c r="Z87">
        <f t="shared" si="39"/>
        <v>0</v>
      </c>
      <c r="AA87">
        <f t="shared" si="40"/>
        <v>0</v>
      </c>
      <c r="AB87">
        <f t="shared" si="41"/>
        <v>0</v>
      </c>
      <c r="AE87">
        <f t="shared" si="42"/>
        <v>0</v>
      </c>
      <c r="AF87">
        <f t="shared" si="43"/>
        <v>0</v>
      </c>
      <c r="AG87">
        <f t="shared" si="44"/>
        <v>0</v>
      </c>
      <c r="AJ87">
        <f t="shared" si="45"/>
        <v>0</v>
      </c>
      <c r="AK87">
        <f t="shared" si="46"/>
        <v>0</v>
      </c>
      <c r="AL87">
        <f t="shared" si="47"/>
        <v>0</v>
      </c>
      <c r="AO87">
        <f t="shared" si="48"/>
        <v>0</v>
      </c>
      <c r="AP87">
        <f t="shared" si="49"/>
        <v>0</v>
      </c>
      <c r="AQ87">
        <f t="shared" si="50"/>
        <v>0</v>
      </c>
      <c r="AT87">
        <f t="shared" si="51"/>
        <v>0</v>
      </c>
      <c r="AU87">
        <f t="shared" si="52"/>
        <v>0</v>
      </c>
      <c r="AV87">
        <f t="shared" si="53"/>
        <v>0</v>
      </c>
      <c r="AY87">
        <f t="shared" si="54"/>
        <v>0</v>
      </c>
      <c r="AZ87">
        <f t="shared" si="55"/>
        <v>0</v>
      </c>
      <c r="BA87">
        <f t="shared" si="56"/>
        <v>0</v>
      </c>
      <c r="BD87">
        <f t="shared" si="57"/>
        <v>0</v>
      </c>
      <c r="BE87">
        <f t="shared" si="58"/>
        <v>0</v>
      </c>
      <c r="BF87">
        <f t="shared" si="59"/>
        <v>0</v>
      </c>
    </row>
    <row r="88" spans="1:58">
      <c r="C88" s="3"/>
      <c r="D88" s="3"/>
      <c r="E88" s="3"/>
      <c r="K88">
        <f t="shared" si="30"/>
        <v>0</v>
      </c>
      <c r="L88">
        <f t="shared" si="31"/>
        <v>0</v>
      </c>
      <c r="M88">
        <f t="shared" si="32"/>
        <v>0</v>
      </c>
      <c r="P88">
        <f t="shared" si="33"/>
        <v>0</v>
      </c>
      <c r="Q88">
        <f t="shared" si="34"/>
        <v>0</v>
      </c>
      <c r="R88">
        <f t="shared" si="35"/>
        <v>0</v>
      </c>
      <c r="U88">
        <f t="shared" si="36"/>
        <v>0</v>
      </c>
      <c r="V88">
        <f t="shared" si="37"/>
        <v>0</v>
      </c>
      <c r="W88">
        <f t="shared" si="38"/>
        <v>0</v>
      </c>
      <c r="Z88">
        <f t="shared" si="39"/>
        <v>0</v>
      </c>
      <c r="AA88">
        <f t="shared" si="40"/>
        <v>0</v>
      </c>
      <c r="AB88">
        <f t="shared" si="41"/>
        <v>0</v>
      </c>
      <c r="AE88">
        <f t="shared" si="42"/>
        <v>0</v>
      </c>
      <c r="AF88">
        <f t="shared" si="43"/>
        <v>0</v>
      </c>
      <c r="AG88">
        <f t="shared" si="44"/>
        <v>0</v>
      </c>
      <c r="AJ88">
        <f t="shared" si="45"/>
        <v>0</v>
      </c>
      <c r="AK88">
        <f t="shared" si="46"/>
        <v>0</v>
      </c>
      <c r="AL88">
        <f t="shared" si="47"/>
        <v>0</v>
      </c>
      <c r="AO88">
        <f t="shared" si="48"/>
        <v>0</v>
      </c>
      <c r="AP88">
        <f t="shared" si="49"/>
        <v>0</v>
      </c>
      <c r="AQ88">
        <f t="shared" si="50"/>
        <v>0</v>
      </c>
      <c r="AT88">
        <f t="shared" si="51"/>
        <v>0</v>
      </c>
      <c r="AU88">
        <f t="shared" si="52"/>
        <v>0</v>
      </c>
      <c r="AV88">
        <f t="shared" si="53"/>
        <v>0</v>
      </c>
      <c r="AY88">
        <f t="shared" si="54"/>
        <v>0</v>
      </c>
      <c r="AZ88">
        <f t="shared" si="55"/>
        <v>0</v>
      </c>
      <c r="BA88">
        <f t="shared" si="56"/>
        <v>0</v>
      </c>
      <c r="BD88">
        <f t="shared" si="57"/>
        <v>0</v>
      </c>
      <c r="BE88">
        <f t="shared" si="58"/>
        <v>0</v>
      </c>
      <c r="BF88">
        <f t="shared" si="59"/>
        <v>0</v>
      </c>
    </row>
    <row r="89" spans="1:58">
      <c r="B89" t="str">
        <f>+J</f>
        <v>Mossford 5</v>
      </c>
      <c r="C89" s="3">
        <f>+Averages!Z109</f>
        <v>5</v>
      </c>
      <c r="D89" s="3" t="s">
        <v>27</v>
      </c>
      <c r="E89" s="3">
        <f>+Averages!Z14</f>
        <v>5</v>
      </c>
      <c r="F89" t="str">
        <f>+a</f>
        <v>Woodford Wells 2</v>
      </c>
      <c r="I89">
        <f>+E89</f>
        <v>5</v>
      </c>
      <c r="J89">
        <f>+C89</f>
        <v>5</v>
      </c>
      <c r="K89">
        <f t="shared" si="30"/>
        <v>0</v>
      </c>
      <c r="L89">
        <f t="shared" si="31"/>
        <v>1</v>
      </c>
      <c r="M89">
        <f t="shared" si="32"/>
        <v>0</v>
      </c>
      <c r="P89">
        <f t="shared" si="33"/>
        <v>0</v>
      </c>
      <c r="Q89">
        <f t="shared" si="34"/>
        <v>0</v>
      </c>
      <c r="R89">
        <f t="shared" si="35"/>
        <v>0</v>
      </c>
      <c r="U89">
        <f t="shared" si="36"/>
        <v>0</v>
      </c>
      <c r="V89">
        <f t="shared" si="37"/>
        <v>0</v>
      </c>
      <c r="W89">
        <f t="shared" si="38"/>
        <v>0</v>
      </c>
      <c r="Z89">
        <f t="shared" si="39"/>
        <v>0</v>
      </c>
      <c r="AA89">
        <f t="shared" si="40"/>
        <v>0</v>
      </c>
      <c r="AB89">
        <f t="shared" si="41"/>
        <v>0</v>
      </c>
      <c r="AE89">
        <f t="shared" si="42"/>
        <v>0</v>
      </c>
      <c r="AF89">
        <f t="shared" si="43"/>
        <v>0</v>
      </c>
      <c r="AG89">
        <f t="shared" si="44"/>
        <v>0</v>
      </c>
      <c r="AJ89">
        <f t="shared" si="45"/>
        <v>0</v>
      </c>
      <c r="AK89">
        <f t="shared" si="46"/>
        <v>0</v>
      </c>
      <c r="AL89">
        <f t="shared" si="47"/>
        <v>0</v>
      </c>
      <c r="AO89">
        <f t="shared" si="48"/>
        <v>0</v>
      </c>
      <c r="AP89">
        <f t="shared" si="49"/>
        <v>0</v>
      </c>
      <c r="AQ89">
        <f t="shared" si="50"/>
        <v>0</v>
      </c>
      <c r="AT89">
        <f t="shared" si="51"/>
        <v>0</v>
      </c>
      <c r="AU89">
        <f t="shared" si="52"/>
        <v>0</v>
      </c>
      <c r="AV89">
        <f t="shared" si="53"/>
        <v>0</v>
      </c>
      <c r="AY89">
        <f t="shared" si="54"/>
        <v>0</v>
      </c>
      <c r="AZ89">
        <f t="shared" si="55"/>
        <v>0</v>
      </c>
      <c r="BA89">
        <f t="shared" si="56"/>
        <v>0</v>
      </c>
      <c r="BB89">
        <f>+C89</f>
        <v>5</v>
      </c>
      <c r="BC89">
        <f>+E89</f>
        <v>5</v>
      </c>
      <c r="BD89">
        <f t="shared" si="57"/>
        <v>0</v>
      </c>
      <c r="BE89">
        <f t="shared" si="58"/>
        <v>1</v>
      </c>
      <c r="BF89">
        <f t="shared" si="59"/>
        <v>0</v>
      </c>
    </row>
    <row r="90" spans="1:58" hidden="1">
      <c r="B90" t="str">
        <f>+I</f>
        <v>Free</v>
      </c>
      <c r="C90" s="3">
        <f>+Averages!Z98</f>
        <v>0</v>
      </c>
      <c r="D90" s="3" t="s">
        <v>27</v>
      </c>
      <c r="E90" s="3">
        <f>+Averages!Z27</f>
        <v>0</v>
      </c>
      <c r="F90" t="str">
        <f>+B</f>
        <v>Heathcote 3</v>
      </c>
      <c r="K90">
        <f t="shared" si="30"/>
        <v>0</v>
      </c>
      <c r="L90">
        <f t="shared" si="31"/>
        <v>0</v>
      </c>
      <c r="M90">
        <f t="shared" si="32"/>
        <v>0</v>
      </c>
      <c r="N90">
        <f>+E90</f>
        <v>0</v>
      </c>
      <c r="O90">
        <f>+C90</f>
        <v>0</v>
      </c>
      <c r="P90">
        <f t="shared" si="33"/>
        <v>0</v>
      </c>
      <c r="Q90">
        <f t="shared" si="34"/>
        <v>0</v>
      </c>
      <c r="R90">
        <f t="shared" si="35"/>
        <v>0</v>
      </c>
      <c r="U90">
        <f t="shared" si="36"/>
        <v>0</v>
      </c>
      <c r="V90">
        <f t="shared" si="37"/>
        <v>0</v>
      </c>
      <c r="W90">
        <f t="shared" si="38"/>
        <v>0</v>
      </c>
      <c r="Z90">
        <f t="shared" si="39"/>
        <v>0</v>
      </c>
      <c r="AA90">
        <f t="shared" si="40"/>
        <v>0</v>
      </c>
      <c r="AB90">
        <f t="shared" si="41"/>
        <v>0</v>
      </c>
      <c r="AE90">
        <f t="shared" si="42"/>
        <v>0</v>
      </c>
      <c r="AF90">
        <f t="shared" si="43"/>
        <v>0</v>
      </c>
      <c r="AG90">
        <f t="shared" si="44"/>
        <v>0</v>
      </c>
      <c r="AJ90">
        <f t="shared" si="45"/>
        <v>0</v>
      </c>
      <c r="AK90">
        <f t="shared" si="46"/>
        <v>0</v>
      </c>
      <c r="AL90">
        <f t="shared" si="47"/>
        <v>0</v>
      </c>
      <c r="AO90">
        <f t="shared" si="48"/>
        <v>0</v>
      </c>
      <c r="AP90">
        <f t="shared" si="49"/>
        <v>0</v>
      </c>
      <c r="AQ90">
        <f t="shared" si="50"/>
        <v>0</v>
      </c>
      <c r="AT90">
        <f t="shared" si="51"/>
        <v>0</v>
      </c>
      <c r="AU90">
        <f t="shared" si="52"/>
        <v>0</v>
      </c>
      <c r="AV90">
        <f t="shared" si="53"/>
        <v>0</v>
      </c>
      <c r="AW90">
        <f>+C90</f>
        <v>0</v>
      </c>
      <c r="AX90">
        <f>+E90</f>
        <v>0</v>
      </c>
      <c r="AY90">
        <f t="shared" si="54"/>
        <v>0</v>
      </c>
      <c r="AZ90">
        <f t="shared" si="55"/>
        <v>0</v>
      </c>
      <c r="BA90">
        <f t="shared" si="56"/>
        <v>0</v>
      </c>
      <c r="BD90">
        <f t="shared" si="57"/>
        <v>0</v>
      </c>
      <c r="BE90">
        <f t="shared" si="58"/>
        <v>0</v>
      </c>
      <c r="BF90">
        <f t="shared" si="59"/>
        <v>0</v>
      </c>
    </row>
    <row r="91" spans="1:58">
      <c r="B91" t="str">
        <f>+H</f>
        <v>Heathcote 5</v>
      </c>
      <c r="C91" s="3">
        <f>+Averages!Z88</f>
        <v>4</v>
      </c>
      <c r="D91" s="3" t="s">
        <v>27</v>
      </c>
      <c r="E91" s="3">
        <f>+Averages!Z41</f>
        <v>6</v>
      </c>
      <c r="F91" t="str">
        <f>+CC</f>
        <v>Langdon 4</v>
      </c>
      <c r="K91">
        <f t="shared" si="30"/>
        <v>0</v>
      </c>
      <c r="L91">
        <f t="shared" si="31"/>
        <v>0</v>
      </c>
      <c r="M91">
        <f t="shared" si="32"/>
        <v>0</v>
      </c>
      <c r="P91">
        <f t="shared" si="33"/>
        <v>0</v>
      </c>
      <c r="Q91">
        <f t="shared" si="34"/>
        <v>0</v>
      </c>
      <c r="R91">
        <f t="shared" si="35"/>
        <v>0</v>
      </c>
      <c r="S91">
        <f>+E91</f>
        <v>6</v>
      </c>
      <c r="T91">
        <f>+C91</f>
        <v>4</v>
      </c>
      <c r="U91">
        <f t="shared" si="36"/>
        <v>1</v>
      </c>
      <c r="V91">
        <f t="shared" si="37"/>
        <v>0</v>
      </c>
      <c r="W91">
        <f t="shared" si="38"/>
        <v>0</v>
      </c>
      <c r="Z91">
        <f t="shared" si="39"/>
        <v>0</v>
      </c>
      <c r="AA91">
        <f t="shared" si="40"/>
        <v>0</v>
      </c>
      <c r="AB91">
        <f t="shared" si="41"/>
        <v>0</v>
      </c>
      <c r="AE91">
        <f t="shared" si="42"/>
        <v>0</v>
      </c>
      <c r="AF91">
        <f t="shared" si="43"/>
        <v>0</v>
      </c>
      <c r="AG91">
        <f t="shared" si="44"/>
        <v>0</v>
      </c>
      <c r="AJ91">
        <f t="shared" si="45"/>
        <v>0</v>
      </c>
      <c r="AK91">
        <f t="shared" si="46"/>
        <v>0</v>
      </c>
      <c r="AL91">
        <f t="shared" si="47"/>
        <v>0</v>
      </c>
      <c r="AO91">
        <f t="shared" si="48"/>
        <v>0</v>
      </c>
      <c r="AP91">
        <f t="shared" si="49"/>
        <v>0</v>
      </c>
      <c r="AQ91">
        <f t="shared" si="50"/>
        <v>0</v>
      </c>
      <c r="AR91">
        <f>+C91</f>
        <v>4</v>
      </c>
      <c r="AS91">
        <f>+E91</f>
        <v>6</v>
      </c>
      <c r="AT91">
        <f t="shared" si="51"/>
        <v>0</v>
      </c>
      <c r="AU91">
        <f t="shared" si="52"/>
        <v>0</v>
      </c>
      <c r="AV91">
        <f t="shared" si="53"/>
        <v>1</v>
      </c>
      <c r="AY91">
        <f t="shared" si="54"/>
        <v>0</v>
      </c>
      <c r="AZ91">
        <f t="shared" si="55"/>
        <v>0</v>
      </c>
      <c r="BA91">
        <f t="shared" si="56"/>
        <v>0</v>
      </c>
      <c r="BD91">
        <f t="shared" si="57"/>
        <v>0</v>
      </c>
      <c r="BE91">
        <f t="shared" si="58"/>
        <v>0</v>
      </c>
      <c r="BF91">
        <f t="shared" si="59"/>
        <v>0</v>
      </c>
    </row>
    <row r="92" spans="1:58">
      <c r="B92" t="str">
        <f>+G</f>
        <v>Heathcote 4</v>
      </c>
      <c r="C92" s="3">
        <f>+Averages!Z79</f>
        <v>3</v>
      </c>
      <c r="D92" s="3" t="s">
        <v>27</v>
      </c>
      <c r="E92" s="3">
        <f>+Averages!Z51</f>
        <v>7</v>
      </c>
      <c r="F92" t="str">
        <f>+D</f>
        <v>Mossford 4</v>
      </c>
      <c r="K92">
        <f t="shared" si="30"/>
        <v>0</v>
      </c>
      <c r="L92">
        <f t="shared" si="31"/>
        <v>0</v>
      </c>
      <c r="M92">
        <f t="shared" si="32"/>
        <v>0</v>
      </c>
      <c r="P92">
        <f t="shared" si="33"/>
        <v>0</v>
      </c>
      <c r="Q92">
        <f t="shared" si="34"/>
        <v>0</v>
      </c>
      <c r="R92">
        <f t="shared" si="35"/>
        <v>0</v>
      </c>
      <c r="U92">
        <f t="shared" si="36"/>
        <v>0</v>
      </c>
      <c r="V92">
        <f t="shared" si="37"/>
        <v>0</v>
      </c>
      <c r="W92">
        <f t="shared" si="38"/>
        <v>0</v>
      </c>
      <c r="X92">
        <f>+E92</f>
        <v>7</v>
      </c>
      <c r="Y92">
        <f>+C92</f>
        <v>3</v>
      </c>
      <c r="Z92">
        <f t="shared" si="39"/>
        <v>1</v>
      </c>
      <c r="AA92">
        <f t="shared" si="40"/>
        <v>0</v>
      </c>
      <c r="AB92">
        <f t="shared" si="41"/>
        <v>0</v>
      </c>
      <c r="AE92">
        <f t="shared" si="42"/>
        <v>0</v>
      </c>
      <c r="AF92">
        <f t="shared" si="43"/>
        <v>0</v>
      </c>
      <c r="AG92">
        <f t="shared" si="44"/>
        <v>0</v>
      </c>
      <c r="AJ92">
        <f t="shared" si="45"/>
        <v>0</v>
      </c>
      <c r="AK92">
        <f t="shared" si="46"/>
        <v>0</v>
      </c>
      <c r="AL92">
        <f t="shared" si="47"/>
        <v>0</v>
      </c>
      <c r="AM92">
        <f>+C92</f>
        <v>3</v>
      </c>
      <c r="AN92">
        <f>+E92</f>
        <v>7</v>
      </c>
      <c r="AO92">
        <f t="shared" si="48"/>
        <v>0</v>
      </c>
      <c r="AP92">
        <f t="shared" si="49"/>
        <v>0</v>
      </c>
      <c r="AQ92">
        <f t="shared" si="50"/>
        <v>1</v>
      </c>
      <c r="AT92">
        <f t="shared" si="51"/>
        <v>0</v>
      </c>
      <c r="AU92">
        <f t="shared" si="52"/>
        <v>0</v>
      </c>
      <c r="AV92">
        <f t="shared" si="53"/>
        <v>0</v>
      </c>
      <c r="AY92">
        <f t="shared" si="54"/>
        <v>0</v>
      </c>
      <c r="AZ92">
        <f t="shared" si="55"/>
        <v>0</v>
      </c>
      <c r="BA92">
        <f t="shared" si="56"/>
        <v>0</v>
      </c>
      <c r="BD92">
        <f t="shared" si="57"/>
        <v>0</v>
      </c>
      <c r="BE92">
        <f t="shared" si="58"/>
        <v>0</v>
      </c>
      <c r="BF92">
        <f t="shared" si="59"/>
        <v>0</v>
      </c>
    </row>
    <row r="93" spans="1:58">
      <c r="B93" t="str">
        <f>+F</f>
        <v>Woodford Wells 3</v>
      </c>
      <c r="C93" s="3">
        <f>+Averages!Z70</f>
        <v>6</v>
      </c>
      <c r="D93" s="3" t="s">
        <v>27</v>
      </c>
      <c r="E93" s="3">
        <f>+Averages!Z60</f>
        <v>4</v>
      </c>
      <c r="F93" t="str">
        <f>+E</f>
        <v>Rhodium</v>
      </c>
      <c r="K93">
        <f t="shared" si="30"/>
        <v>0</v>
      </c>
      <c r="L93">
        <f t="shared" si="31"/>
        <v>0</v>
      </c>
      <c r="M93">
        <f t="shared" si="32"/>
        <v>0</v>
      </c>
      <c r="P93">
        <f t="shared" si="33"/>
        <v>0</v>
      </c>
      <c r="Q93">
        <f t="shared" si="34"/>
        <v>0</v>
      </c>
      <c r="R93">
        <f t="shared" si="35"/>
        <v>0</v>
      </c>
      <c r="U93">
        <f t="shared" si="36"/>
        <v>0</v>
      </c>
      <c r="V93">
        <f t="shared" si="37"/>
        <v>0</v>
      </c>
      <c r="W93">
        <f t="shared" si="38"/>
        <v>0</v>
      </c>
      <c r="Z93">
        <f t="shared" si="39"/>
        <v>0</v>
      </c>
      <c r="AA93">
        <f t="shared" si="40"/>
        <v>0</v>
      </c>
      <c r="AB93">
        <f t="shared" si="41"/>
        <v>0</v>
      </c>
      <c r="AC93">
        <f>+E93</f>
        <v>4</v>
      </c>
      <c r="AD93">
        <f>+C93</f>
        <v>6</v>
      </c>
      <c r="AE93">
        <f t="shared" si="42"/>
        <v>0</v>
      </c>
      <c r="AF93">
        <f t="shared" si="43"/>
        <v>0</v>
      </c>
      <c r="AG93">
        <f t="shared" si="44"/>
        <v>1</v>
      </c>
      <c r="AH93">
        <f>+C93</f>
        <v>6</v>
      </c>
      <c r="AI93">
        <f>+E93</f>
        <v>4</v>
      </c>
      <c r="AJ93">
        <f t="shared" si="45"/>
        <v>1</v>
      </c>
      <c r="AK93">
        <f t="shared" si="46"/>
        <v>0</v>
      </c>
      <c r="AL93">
        <f t="shared" si="47"/>
        <v>0</v>
      </c>
      <c r="AO93">
        <f t="shared" si="48"/>
        <v>0</v>
      </c>
      <c r="AP93">
        <f t="shared" si="49"/>
        <v>0</v>
      </c>
      <c r="AQ93">
        <f t="shared" si="50"/>
        <v>0</v>
      </c>
      <c r="AT93">
        <f t="shared" si="51"/>
        <v>0</v>
      </c>
      <c r="AU93">
        <f t="shared" si="52"/>
        <v>0</v>
      </c>
      <c r="AV93">
        <f t="shared" si="53"/>
        <v>0</v>
      </c>
      <c r="AY93">
        <f t="shared" si="54"/>
        <v>0</v>
      </c>
      <c r="AZ93">
        <f t="shared" si="55"/>
        <v>0</v>
      </c>
      <c r="BA93">
        <f t="shared" si="56"/>
        <v>0</v>
      </c>
      <c r="BD93">
        <f t="shared" si="57"/>
        <v>0</v>
      </c>
      <c r="BE93">
        <f t="shared" si="58"/>
        <v>0</v>
      </c>
      <c r="BF93">
        <f t="shared" si="59"/>
        <v>0</v>
      </c>
    </row>
    <row r="94" spans="1:58">
      <c r="C94" s="3"/>
      <c r="D94" s="3"/>
      <c r="E94" s="3"/>
      <c r="K94">
        <f t="shared" si="30"/>
        <v>0</v>
      </c>
      <c r="L94">
        <f t="shared" si="31"/>
        <v>0</v>
      </c>
      <c r="M94">
        <f t="shared" si="32"/>
        <v>0</v>
      </c>
      <c r="P94">
        <f t="shared" si="33"/>
        <v>0</v>
      </c>
      <c r="Q94">
        <f t="shared" si="34"/>
        <v>0</v>
      </c>
      <c r="R94">
        <f t="shared" si="35"/>
        <v>0</v>
      </c>
      <c r="U94">
        <f t="shared" si="36"/>
        <v>0</v>
      </c>
      <c r="V94">
        <f t="shared" si="37"/>
        <v>0</v>
      </c>
      <c r="W94">
        <f t="shared" si="38"/>
        <v>0</v>
      </c>
      <c r="Z94">
        <f t="shared" si="39"/>
        <v>0</v>
      </c>
      <c r="AA94">
        <f t="shared" si="40"/>
        <v>0</v>
      </c>
      <c r="AB94">
        <f t="shared" si="41"/>
        <v>0</v>
      </c>
      <c r="AE94">
        <f t="shared" si="42"/>
        <v>0</v>
      </c>
      <c r="AF94">
        <f t="shared" si="43"/>
        <v>0</v>
      </c>
      <c r="AG94">
        <f t="shared" si="44"/>
        <v>0</v>
      </c>
      <c r="AJ94">
        <f t="shared" si="45"/>
        <v>0</v>
      </c>
      <c r="AK94">
        <f t="shared" si="46"/>
        <v>0</v>
      </c>
      <c r="AL94">
        <f t="shared" si="47"/>
        <v>0</v>
      </c>
      <c r="AO94">
        <f t="shared" si="48"/>
        <v>0</v>
      </c>
      <c r="AP94">
        <f t="shared" si="49"/>
        <v>0</v>
      </c>
      <c r="AQ94">
        <f t="shared" si="50"/>
        <v>0</v>
      </c>
      <c r="AT94">
        <f t="shared" si="51"/>
        <v>0</v>
      </c>
      <c r="AU94">
        <f t="shared" si="52"/>
        <v>0</v>
      </c>
      <c r="AV94">
        <f t="shared" si="53"/>
        <v>0</v>
      </c>
      <c r="AY94">
        <f t="shared" si="54"/>
        <v>0</v>
      </c>
      <c r="AZ94">
        <f t="shared" si="55"/>
        <v>0</v>
      </c>
      <c r="BA94">
        <f t="shared" si="56"/>
        <v>0</v>
      </c>
      <c r="BD94">
        <f t="shared" si="57"/>
        <v>0</v>
      </c>
      <c r="BE94">
        <f t="shared" si="58"/>
        <v>0</v>
      </c>
      <c r="BF94">
        <f t="shared" si="59"/>
        <v>0</v>
      </c>
    </row>
    <row r="95" spans="1:58">
      <c r="A95" s="2" t="s">
        <v>20</v>
      </c>
      <c r="C95" s="3"/>
      <c r="D95" s="3"/>
      <c r="E95" s="3"/>
      <c r="F95" s="1">
        <f>+F87+7</f>
        <v>41288</v>
      </c>
      <c r="K95">
        <f t="shared" si="30"/>
        <v>0</v>
      </c>
      <c r="L95">
        <f t="shared" si="31"/>
        <v>0</v>
      </c>
      <c r="M95">
        <f t="shared" si="32"/>
        <v>0</v>
      </c>
      <c r="P95">
        <f t="shared" si="33"/>
        <v>0</v>
      </c>
      <c r="Q95">
        <f t="shared" si="34"/>
        <v>0</v>
      </c>
      <c r="R95">
        <f t="shared" si="35"/>
        <v>0</v>
      </c>
      <c r="U95">
        <f t="shared" si="36"/>
        <v>0</v>
      </c>
      <c r="V95">
        <f t="shared" si="37"/>
        <v>0</v>
      </c>
      <c r="W95">
        <f t="shared" si="38"/>
        <v>0</v>
      </c>
      <c r="Z95">
        <f t="shared" si="39"/>
        <v>0</v>
      </c>
      <c r="AA95">
        <f t="shared" si="40"/>
        <v>0</v>
      </c>
      <c r="AB95">
        <f t="shared" si="41"/>
        <v>0</v>
      </c>
      <c r="AE95">
        <f t="shared" si="42"/>
        <v>0</v>
      </c>
      <c r="AF95">
        <f t="shared" si="43"/>
        <v>0</v>
      </c>
      <c r="AG95">
        <f t="shared" si="44"/>
        <v>0</v>
      </c>
      <c r="AJ95">
        <f t="shared" si="45"/>
        <v>0</v>
      </c>
      <c r="AK95">
        <f t="shared" si="46"/>
        <v>0</v>
      </c>
      <c r="AL95">
        <f t="shared" si="47"/>
        <v>0</v>
      </c>
      <c r="AO95">
        <f t="shared" si="48"/>
        <v>0</v>
      </c>
      <c r="AP95">
        <f t="shared" si="49"/>
        <v>0</v>
      </c>
      <c r="AQ95">
        <f t="shared" si="50"/>
        <v>0</v>
      </c>
      <c r="AT95">
        <f t="shared" si="51"/>
        <v>0</v>
      </c>
      <c r="AU95">
        <f t="shared" si="52"/>
        <v>0</v>
      </c>
      <c r="AV95">
        <f t="shared" si="53"/>
        <v>0</v>
      </c>
      <c r="AY95">
        <f t="shared" si="54"/>
        <v>0</v>
      </c>
      <c r="AZ95">
        <f t="shared" si="55"/>
        <v>0</v>
      </c>
      <c r="BA95">
        <f t="shared" si="56"/>
        <v>0</v>
      </c>
      <c r="BD95">
        <f t="shared" si="57"/>
        <v>0</v>
      </c>
      <c r="BE95">
        <f t="shared" si="58"/>
        <v>0</v>
      </c>
      <c r="BF95">
        <f t="shared" si="59"/>
        <v>0</v>
      </c>
    </row>
    <row r="96" spans="1:58">
      <c r="C96" s="3"/>
      <c r="D96" s="3"/>
      <c r="E96" s="3"/>
      <c r="K96">
        <f t="shared" si="30"/>
        <v>0</v>
      </c>
      <c r="L96">
        <f t="shared" si="31"/>
        <v>0</v>
      </c>
      <c r="M96">
        <f t="shared" si="32"/>
        <v>0</v>
      </c>
      <c r="P96">
        <f t="shared" si="33"/>
        <v>0</v>
      </c>
      <c r="Q96">
        <f t="shared" si="34"/>
        <v>0</v>
      </c>
      <c r="R96">
        <f t="shared" si="35"/>
        <v>0</v>
      </c>
      <c r="U96">
        <f t="shared" si="36"/>
        <v>0</v>
      </c>
      <c r="V96">
        <f t="shared" si="37"/>
        <v>0</v>
      </c>
      <c r="W96">
        <f t="shared" si="38"/>
        <v>0</v>
      </c>
      <c r="Z96">
        <f t="shared" si="39"/>
        <v>0</v>
      </c>
      <c r="AA96">
        <f t="shared" si="40"/>
        <v>0</v>
      </c>
      <c r="AB96">
        <f t="shared" si="41"/>
        <v>0</v>
      </c>
      <c r="AE96">
        <f t="shared" si="42"/>
        <v>0</v>
      </c>
      <c r="AF96">
        <f t="shared" si="43"/>
        <v>0</v>
      </c>
      <c r="AG96">
        <f t="shared" si="44"/>
        <v>0</v>
      </c>
      <c r="AJ96">
        <f t="shared" si="45"/>
        <v>0</v>
      </c>
      <c r="AK96">
        <f t="shared" si="46"/>
        <v>0</v>
      </c>
      <c r="AL96">
        <f t="shared" si="47"/>
        <v>0</v>
      </c>
      <c r="AO96">
        <f t="shared" si="48"/>
        <v>0</v>
      </c>
      <c r="AP96">
        <f t="shared" si="49"/>
        <v>0</v>
      </c>
      <c r="AQ96">
        <f t="shared" si="50"/>
        <v>0</v>
      </c>
      <c r="AT96">
        <f t="shared" si="51"/>
        <v>0</v>
      </c>
      <c r="AU96">
        <f t="shared" si="52"/>
        <v>0</v>
      </c>
      <c r="AV96">
        <f t="shared" si="53"/>
        <v>0</v>
      </c>
      <c r="AY96">
        <f t="shared" si="54"/>
        <v>0</v>
      </c>
      <c r="AZ96">
        <f t="shared" si="55"/>
        <v>0</v>
      </c>
      <c r="BA96">
        <f t="shared" si="56"/>
        <v>0</v>
      </c>
      <c r="BD96">
        <f t="shared" si="57"/>
        <v>0</v>
      </c>
      <c r="BE96">
        <f t="shared" si="58"/>
        <v>0</v>
      </c>
      <c r="BF96">
        <f t="shared" si="59"/>
        <v>0</v>
      </c>
    </row>
    <row r="97" spans="1:58" hidden="1">
      <c r="B97" t="str">
        <f>+a</f>
        <v>Woodford Wells 2</v>
      </c>
      <c r="C97" s="3">
        <f>+Averages!AB14</f>
        <v>0</v>
      </c>
      <c r="D97" s="3" t="s">
        <v>27</v>
      </c>
      <c r="E97" s="3">
        <f>+Averages!AB98</f>
        <v>0</v>
      </c>
      <c r="F97" t="str">
        <f>+I</f>
        <v>Free</v>
      </c>
      <c r="I97">
        <f>+C97</f>
        <v>0</v>
      </c>
      <c r="J97">
        <f>+E97</f>
        <v>0</v>
      </c>
      <c r="K97">
        <f t="shared" si="30"/>
        <v>0</v>
      </c>
      <c r="L97">
        <f t="shared" si="31"/>
        <v>0</v>
      </c>
      <c r="M97">
        <f t="shared" si="32"/>
        <v>0</v>
      </c>
      <c r="P97">
        <f t="shared" si="33"/>
        <v>0</v>
      </c>
      <c r="Q97">
        <f t="shared" si="34"/>
        <v>0</v>
      </c>
      <c r="R97">
        <f t="shared" si="35"/>
        <v>0</v>
      </c>
      <c r="U97">
        <f t="shared" si="36"/>
        <v>0</v>
      </c>
      <c r="V97">
        <f t="shared" si="37"/>
        <v>0</v>
      </c>
      <c r="W97">
        <f t="shared" si="38"/>
        <v>0</v>
      </c>
      <c r="Z97">
        <f t="shared" si="39"/>
        <v>0</v>
      </c>
      <c r="AA97">
        <f t="shared" si="40"/>
        <v>0</v>
      </c>
      <c r="AB97">
        <f t="shared" si="41"/>
        <v>0</v>
      </c>
      <c r="AE97">
        <f t="shared" si="42"/>
        <v>0</v>
      </c>
      <c r="AF97">
        <f t="shared" si="43"/>
        <v>0</v>
      </c>
      <c r="AG97">
        <f t="shared" si="44"/>
        <v>0</v>
      </c>
      <c r="AJ97">
        <f t="shared" si="45"/>
        <v>0</v>
      </c>
      <c r="AK97">
        <f t="shared" si="46"/>
        <v>0</v>
      </c>
      <c r="AL97">
        <f t="shared" si="47"/>
        <v>0</v>
      </c>
      <c r="AO97">
        <f t="shared" si="48"/>
        <v>0</v>
      </c>
      <c r="AP97">
        <f t="shared" si="49"/>
        <v>0</v>
      </c>
      <c r="AQ97">
        <f t="shared" si="50"/>
        <v>0</v>
      </c>
      <c r="AT97">
        <f t="shared" si="51"/>
        <v>0</v>
      </c>
      <c r="AU97">
        <f t="shared" si="52"/>
        <v>0</v>
      </c>
      <c r="AV97">
        <f t="shared" si="53"/>
        <v>0</v>
      </c>
      <c r="AW97">
        <f>+E97</f>
        <v>0</v>
      </c>
      <c r="AX97">
        <f>+C97</f>
        <v>0</v>
      </c>
      <c r="AY97">
        <f t="shared" si="54"/>
        <v>0</v>
      </c>
      <c r="AZ97">
        <f t="shared" si="55"/>
        <v>0</v>
      </c>
      <c r="BA97">
        <f t="shared" si="56"/>
        <v>0</v>
      </c>
      <c r="BD97">
        <f t="shared" si="57"/>
        <v>0</v>
      </c>
      <c r="BE97">
        <f t="shared" si="58"/>
        <v>0</v>
      </c>
      <c r="BF97">
        <f t="shared" si="59"/>
        <v>0</v>
      </c>
    </row>
    <row r="98" spans="1:58">
      <c r="B98" t="str">
        <f>+B</f>
        <v>Heathcote 3</v>
      </c>
      <c r="C98" s="3">
        <f>+Averages!AB27</f>
        <v>8</v>
      </c>
      <c r="D98" s="3" t="s">
        <v>27</v>
      </c>
      <c r="E98" s="3">
        <f>+Averages!AB88</f>
        <v>2</v>
      </c>
      <c r="F98" t="str">
        <f>+H</f>
        <v>Heathcote 5</v>
      </c>
      <c r="K98">
        <f t="shared" si="30"/>
        <v>0</v>
      </c>
      <c r="L98">
        <f t="shared" si="31"/>
        <v>0</v>
      </c>
      <c r="M98">
        <f t="shared" si="32"/>
        <v>0</v>
      </c>
      <c r="N98">
        <f>+C98</f>
        <v>8</v>
      </c>
      <c r="O98">
        <f>+E98</f>
        <v>2</v>
      </c>
      <c r="P98">
        <f t="shared" si="33"/>
        <v>1</v>
      </c>
      <c r="Q98">
        <f t="shared" si="34"/>
        <v>0</v>
      </c>
      <c r="R98">
        <f t="shared" si="35"/>
        <v>0</v>
      </c>
      <c r="U98">
        <f t="shared" si="36"/>
        <v>0</v>
      </c>
      <c r="V98">
        <f t="shared" si="37"/>
        <v>0</v>
      </c>
      <c r="W98">
        <f t="shared" si="38"/>
        <v>0</v>
      </c>
      <c r="Z98">
        <f t="shared" si="39"/>
        <v>0</v>
      </c>
      <c r="AA98">
        <f t="shared" si="40"/>
        <v>0</v>
      </c>
      <c r="AB98">
        <f t="shared" si="41"/>
        <v>0</v>
      </c>
      <c r="AE98">
        <f t="shared" si="42"/>
        <v>0</v>
      </c>
      <c r="AF98">
        <f t="shared" si="43"/>
        <v>0</v>
      </c>
      <c r="AG98">
        <f t="shared" si="44"/>
        <v>0</v>
      </c>
      <c r="AJ98">
        <f t="shared" si="45"/>
        <v>0</v>
      </c>
      <c r="AK98">
        <f t="shared" si="46"/>
        <v>0</v>
      </c>
      <c r="AL98">
        <f t="shared" si="47"/>
        <v>0</v>
      </c>
      <c r="AO98">
        <f t="shared" si="48"/>
        <v>0</v>
      </c>
      <c r="AP98">
        <f t="shared" si="49"/>
        <v>0</v>
      </c>
      <c r="AQ98">
        <f t="shared" si="50"/>
        <v>0</v>
      </c>
      <c r="AR98">
        <f>+E98</f>
        <v>2</v>
      </c>
      <c r="AS98">
        <f>+C98</f>
        <v>8</v>
      </c>
      <c r="AT98">
        <f t="shared" si="51"/>
        <v>0</v>
      </c>
      <c r="AU98">
        <f t="shared" si="52"/>
        <v>0</v>
      </c>
      <c r="AV98">
        <f t="shared" si="53"/>
        <v>1</v>
      </c>
      <c r="AY98">
        <f t="shared" si="54"/>
        <v>0</v>
      </c>
      <c r="AZ98">
        <f t="shared" si="55"/>
        <v>0</v>
      </c>
      <c r="BA98">
        <f t="shared" si="56"/>
        <v>0</v>
      </c>
      <c r="BD98">
        <f t="shared" si="57"/>
        <v>0</v>
      </c>
      <c r="BE98">
        <f t="shared" si="58"/>
        <v>0</v>
      </c>
      <c r="BF98">
        <f t="shared" si="59"/>
        <v>0</v>
      </c>
    </row>
    <row r="99" spans="1:58">
      <c r="B99" t="str">
        <f>+CC</f>
        <v>Langdon 4</v>
      </c>
      <c r="C99" s="3">
        <f>+Averages!AB41</f>
        <v>3</v>
      </c>
      <c r="D99" s="3" t="s">
        <v>27</v>
      </c>
      <c r="E99" s="3">
        <f>+Averages!AB79</f>
        <v>7</v>
      </c>
      <c r="F99" t="str">
        <f>+G</f>
        <v>Heathcote 4</v>
      </c>
      <c r="K99">
        <f t="shared" si="30"/>
        <v>0</v>
      </c>
      <c r="L99">
        <f t="shared" si="31"/>
        <v>0</v>
      </c>
      <c r="M99">
        <f t="shared" si="32"/>
        <v>0</v>
      </c>
      <c r="P99">
        <f t="shared" si="33"/>
        <v>0</v>
      </c>
      <c r="Q99">
        <f t="shared" si="34"/>
        <v>0</v>
      </c>
      <c r="R99">
        <f t="shared" si="35"/>
        <v>0</v>
      </c>
      <c r="S99">
        <f>+C99</f>
        <v>3</v>
      </c>
      <c r="T99">
        <f>+E99</f>
        <v>7</v>
      </c>
      <c r="U99">
        <f t="shared" si="36"/>
        <v>0</v>
      </c>
      <c r="V99">
        <f t="shared" si="37"/>
        <v>0</v>
      </c>
      <c r="W99">
        <f t="shared" si="38"/>
        <v>1</v>
      </c>
      <c r="Z99">
        <f t="shared" si="39"/>
        <v>0</v>
      </c>
      <c r="AA99">
        <f t="shared" si="40"/>
        <v>0</v>
      </c>
      <c r="AB99">
        <f t="shared" si="41"/>
        <v>0</v>
      </c>
      <c r="AE99">
        <f t="shared" si="42"/>
        <v>0</v>
      </c>
      <c r="AF99">
        <f t="shared" si="43"/>
        <v>0</v>
      </c>
      <c r="AG99">
        <f t="shared" si="44"/>
        <v>0</v>
      </c>
      <c r="AJ99">
        <f t="shared" si="45"/>
        <v>0</v>
      </c>
      <c r="AK99">
        <f t="shared" si="46"/>
        <v>0</v>
      </c>
      <c r="AL99">
        <f t="shared" si="47"/>
        <v>0</v>
      </c>
      <c r="AM99">
        <f>+E99</f>
        <v>7</v>
      </c>
      <c r="AN99">
        <f>+C99</f>
        <v>3</v>
      </c>
      <c r="AO99">
        <f t="shared" si="48"/>
        <v>1</v>
      </c>
      <c r="AP99">
        <f t="shared" si="49"/>
        <v>0</v>
      </c>
      <c r="AQ99">
        <f t="shared" si="50"/>
        <v>0</v>
      </c>
      <c r="AT99">
        <f t="shared" si="51"/>
        <v>0</v>
      </c>
      <c r="AU99">
        <f t="shared" si="52"/>
        <v>0</v>
      </c>
      <c r="AV99">
        <f t="shared" si="53"/>
        <v>0</v>
      </c>
      <c r="AY99">
        <f t="shared" si="54"/>
        <v>0</v>
      </c>
      <c r="AZ99">
        <f t="shared" si="55"/>
        <v>0</v>
      </c>
      <c r="BA99">
        <f t="shared" si="56"/>
        <v>0</v>
      </c>
      <c r="BD99">
        <f t="shared" si="57"/>
        <v>0</v>
      </c>
      <c r="BE99">
        <f t="shared" si="58"/>
        <v>0</v>
      </c>
      <c r="BF99">
        <f t="shared" si="59"/>
        <v>0</v>
      </c>
    </row>
    <row r="100" spans="1:58">
      <c r="B100" t="str">
        <f>+D</f>
        <v>Mossford 4</v>
      </c>
      <c r="C100" s="3">
        <f>+Averages!AB51</f>
        <v>2</v>
      </c>
      <c r="D100" s="3" t="s">
        <v>27</v>
      </c>
      <c r="E100" s="3">
        <f>+Averages!AB70</f>
        <v>8</v>
      </c>
      <c r="F100" t="str">
        <f>+F</f>
        <v>Woodford Wells 3</v>
      </c>
      <c r="K100">
        <f t="shared" si="30"/>
        <v>0</v>
      </c>
      <c r="L100">
        <f t="shared" si="31"/>
        <v>0</v>
      </c>
      <c r="M100">
        <f t="shared" si="32"/>
        <v>0</v>
      </c>
      <c r="P100">
        <f t="shared" si="33"/>
        <v>0</v>
      </c>
      <c r="Q100">
        <f t="shared" si="34"/>
        <v>0</v>
      </c>
      <c r="R100">
        <f t="shared" si="35"/>
        <v>0</v>
      </c>
      <c r="U100">
        <f t="shared" si="36"/>
        <v>0</v>
      </c>
      <c r="V100">
        <f t="shared" si="37"/>
        <v>0</v>
      </c>
      <c r="W100">
        <f t="shared" si="38"/>
        <v>0</v>
      </c>
      <c r="X100">
        <f>+C100</f>
        <v>2</v>
      </c>
      <c r="Y100">
        <f>+E100</f>
        <v>8</v>
      </c>
      <c r="Z100">
        <f t="shared" si="39"/>
        <v>0</v>
      </c>
      <c r="AA100">
        <f t="shared" si="40"/>
        <v>0</v>
      </c>
      <c r="AB100">
        <f t="shared" si="41"/>
        <v>1</v>
      </c>
      <c r="AE100">
        <f t="shared" si="42"/>
        <v>0</v>
      </c>
      <c r="AF100">
        <f t="shared" si="43"/>
        <v>0</v>
      </c>
      <c r="AG100">
        <f t="shared" si="44"/>
        <v>0</v>
      </c>
      <c r="AH100">
        <f>+E100</f>
        <v>8</v>
      </c>
      <c r="AI100">
        <f>+C100</f>
        <v>2</v>
      </c>
      <c r="AJ100">
        <f t="shared" si="45"/>
        <v>1</v>
      </c>
      <c r="AK100">
        <f t="shared" si="46"/>
        <v>0</v>
      </c>
      <c r="AL100">
        <f t="shared" si="47"/>
        <v>0</v>
      </c>
      <c r="AO100">
        <f t="shared" si="48"/>
        <v>0</v>
      </c>
      <c r="AP100">
        <f t="shared" si="49"/>
        <v>0</v>
      </c>
      <c r="AQ100">
        <f t="shared" si="50"/>
        <v>0</v>
      </c>
      <c r="AT100">
        <f t="shared" si="51"/>
        <v>0</v>
      </c>
      <c r="AU100">
        <f t="shared" si="52"/>
        <v>0</v>
      </c>
      <c r="AV100">
        <f t="shared" si="53"/>
        <v>0</v>
      </c>
      <c r="AY100">
        <f t="shared" si="54"/>
        <v>0</v>
      </c>
      <c r="AZ100">
        <f t="shared" si="55"/>
        <v>0</v>
      </c>
      <c r="BA100">
        <f t="shared" si="56"/>
        <v>0</v>
      </c>
      <c r="BD100">
        <f t="shared" si="57"/>
        <v>0</v>
      </c>
      <c r="BE100">
        <f t="shared" si="58"/>
        <v>0</v>
      </c>
      <c r="BF100">
        <f t="shared" si="59"/>
        <v>0</v>
      </c>
    </row>
    <row r="101" spans="1:58">
      <c r="B101" t="str">
        <f>+E</f>
        <v>Rhodium</v>
      </c>
      <c r="C101" s="3">
        <f>+Averages!AB60</f>
        <v>4</v>
      </c>
      <c r="D101" s="3" t="s">
        <v>27</v>
      </c>
      <c r="E101" s="3">
        <f>+Averages!AB109</f>
        <v>6</v>
      </c>
      <c r="F101" t="str">
        <f>+J</f>
        <v>Mossford 5</v>
      </c>
      <c r="K101">
        <f t="shared" si="30"/>
        <v>0</v>
      </c>
      <c r="L101">
        <f t="shared" si="31"/>
        <v>0</v>
      </c>
      <c r="M101">
        <f t="shared" si="32"/>
        <v>0</v>
      </c>
      <c r="P101">
        <f t="shared" si="33"/>
        <v>0</v>
      </c>
      <c r="Q101">
        <f t="shared" si="34"/>
        <v>0</v>
      </c>
      <c r="R101">
        <f t="shared" si="35"/>
        <v>0</v>
      </c>
      <c r="U101">
        <f t="shared" si="36"/>
        <v>0</v>
      </c>
      <c r="V101">
        <f t="shared" si="37"/>
        <v>0</v>
      </c>
      <c r="W101">
        <f t="shared" si="38"/>
        <v>0</v>
      </c>
      <c r="Z101">
        <f t="shared" si="39"/>
        <v>0</v>
      </c>
      <c r="AA101">
        <f t="shared" si="40"/>
        <v>0</v>
      </c>
      <c r="AB101">
        <f t="shared" si="41"/>
        <v>0</v>
      </c>
      <c r="AC101">
        <f>+C101</f>
        <v>4</v>
      </c>
      <c r="AD101">
        <f>+E101</f>
        <v>6</v>
      </c>
      <c r="AE101">
        <f>IF(((AC101+AD101)&gt;3),IF(AC101&gt;AD101,1,0),0)</f>
        <v>0</v>
      </c>
      <c r="AF101">
        <f t="shared" si="43"/>
        <v>0</v>
      </c>
      <c r="AG101">
        <f t="shared" si="44"/>
        <v>1</v>
      </c>
      <c r="AJ101">
        <f t="shared" si="45"/>
        <v>0</v>
      </c>
      <c r="AK101">
        <f t="shared" si="46"/>
        <v>0</v>
      </c>
      <c r="AL101">
        <f t="shared" si="47"/>
        <v>0</v>
      </c>
      <c r="AO101">
        <f t="shared" si="48"/>
        <v>0</v>
      </c>
      <c r="AP101">
        <f t="shared" si="49"/>
        <v>0</v>
      </c>
      <c r="AQ101">
        <f t="shared" si="50"/>
        <v>0</v>
      </c>
      <c r="AT101">
        <f t="shared" si="51"/>
        <v>0</v>
      </c>
      <c r="AU101">
        <f t="shared" si="52"/>
        <v>0</v>
      </c>
      <c r="AV101">
        <f t="shared" si="53"/>
        <v>0</v>
      </c>
      <c r="AY101">
        <f t="shared" si="54"/>
        <v>0</v>
      </c>
      <c r="AZ101">
        <f t="shared" si="55"/>
        <v>0</v>
      </c>
      <c r="BA101">
        <f t="shared" si="56"/>
        <v>0</v>
      </c>
      <c r="BB101">
        <f>+E101</f>
        <v>6</v>
      </c>
      <c r="BC101">
        <f>+C101</f>
        <v>4</v>
      </c>
      <c r="BD101">
        <f t="shared" si="57"/>
        <v>1</v>
      </c>
      <c r="BE101">
        <f t="shared" si="58"/>
        <v>0</v>
      </c>
      <c r="BF101">
        <f t="shared" si="59"/>
        <v>0</v>
      </c>
    </row>
    <row r="102" spans="1:58">
      <c r="C102" s="3"/>
      <c r="D102" s="3"/>
      <c r="E102" s="3"/>
      <c r="K102">
        <f t="shared" si="30"/>
        <v>0</v>
      </c>
      <c r="L102">
        <f t="shared" si="31"/>
        <v>0</v>
      </c>
      <c r="M102">
        <f t="shared" si="32"/>
        <v>0</v>
      </c>
      <c r="P102">
        <f t="shared" si="33"/>
        <v>0</v>
      </c>
      <c r="Q102">
        <f t="shared" si="34"/>
        <v>0</v>
      </c>
      <c r="R102">
        <f t="shared" si="35"/>
        <v>0</v>
      </c>
      <c r="U102">
        <f t="shared" si="36"/>
        <v>0</v>
      </c>
      <c r="V102">
        <f t="shared" si="37"/>
        <v>0</v>
      </c>
      <c r="W102">
        <f t="shared" si="38"/>
        <v>0</v>
      </c>
      <c r="Z102">
        <f t="shared" si="39"/>
        <v>0</v>
      </c>
      <c r="AA102">
        <f t="shared" si="40"/>
        <v>0</v>
      </c>
      <c r="AB102">
        <f t="shared" si="41"/>
        <v>0</v>
      </c>
      <c r="AE102">
        <f t="shared" si="42"/>
        <v>0</v>
      </c>
      <c r="AF102">
        <f t="shared" si="43"/>
        <v>0</v>
      </c>
      <c r="AG102">
        <f t="shared" si="44"/>
        <v>0</v>
      </c>
      <c r="AJ102">
        <f t="shared" si="45"/>
        <v>0</v>
      </c>
      <c r="AK102">
        <f t="shared" si="46"/>
        <v>0</v>
      </c>
      <c r="AL102">
        <f t="shared" si="47"/>
        <v>0</v>
      </c>
      <c r="AO102">
        <f t="shared" si="48"/>
        <v>0</v>
      </c>
      <c r="AP102">
        <f t="shared" si="49"/>
        <v>0</v>
      </c>
      <c r="AQ102">
        <f t="shared" si="50"/>
        <v>0</v>
      </c>
      <c r="AT102">
        <f t="shared" si="51"/>
        <v>0</v>
      </c>
      <c r="AU102">
        <f t="shared" si="52"/>
        <v>0</v>
      </c>
      <c r="AV102">
        <f t="shared" si="53"/>
        <v>0</v>
      </c>
      <c r="AY102">
        <f t="shared" si="54"/>
        <v>0</v>
      </c>
      <c r="AZ102">
        <f t="shared" si="55"/>
        <v>0</v>
      </c>
      <c r="BA102">
        <f t="shared" si="56"/>
        <v>0</v>
      </c>
      <c r="BD102">
        <f t="shared" si="57"/>
        <v>0</v>
      </c>
      <c r="BE102">
        <f t="shared" si="58"/>
        <v>0</v>
      </c>
      <c r="BF102">
        <f t="shared" si="59"/>
        <v>0</v>
      </c>
    </row>
    <row r="103" spans="1:58">
      <c r="A103" s="2" t="s">
        <v>21</v>
      </c>
      <c r="C103" s="3"/>
      <c r="D103" s="3"/>
      <c r="E103" s="3"/>
      <c r="F103" s="1">
        <f>+F95+7</f>
        <v>41295</v>
      </c>
      <c r="K103">
        <f t="shared" si="30"/>
        <v>0</v>
      </c>
      <c r="L103">
        <f t="shared" si="31"/>
        <v>0</v>
      </c>
      <c r="M103">
        <f t="shared" si="32"/>
        <v>0</v>
      </c>
      <c r="P103">
        <f t="shared" si="33"/>
        <v>0</v>
      </c>
      <c r="Q103">
        <f t="shared" si="34"/>
        <v>0</v>
      </c>
      <c r="R103">
        <f t="shared" si="35"/>
        <v>0</v>
      </c>
      <c r="U103">
        <f t="shared" si="36"/>
        <v>0</v>
      </c>
      <c r="V103">
        <f t="shared" si="37"/>
        <v>0</v>
      </c>
      <c r="W103">
        <f t="shared" si="38"/>
        <v>0</v>
      </c>
      <c r="Z103">
        <f t="shared" si="39"/>
        <v>0</v>
      </c>
      <c r="AA103">
        <f t="shared" si="40"/>
        <v>0</v>
      </c>
      <c r="AB103">
        <f t="shared" si="41"/>
        <v>0</v>
      </c>
      <c r="AE103">
        <f t="shared" si="42"/>
        <v>0</v>
      </c>
      <c r="AF103">
        <f t="shared" si="43"/>
        <v>0</v>
      </c>
      <c r="AG103">
        <f t="shared" si="44"/>
        <v>0</v>
      </c>
      <c r="AJ103">
        <f t="shared" si="45"/>
        <v>0</v>
      </c>
      <c r="AK103">
        <f t="shared" si="46"/>
        <v>0</v>
      </c>
      <c r="AL103">
        <f t="shared" si="47"/>
        <v>0</v>
      </c>
      <c r="AO103">
        <f t="shared" si="48"/>
        <v>0</v>
      </c>
      <c r="AP103">
        <f t="shared" si="49"/>
        <v>0</v>
      </c>
      <c r="AQ103">
        <f t="shared" si="50"/>
        <v>0</v>
      </c>
      <c r="AT103">
        <f t="shared" si="51"/>
        <v>0</v>
      </c>
      <c r="AU103">
        <f t="shared" si="52"/>
        <v>0</v>
      </c>
      <c r="AV103">
        <f t="shared" si="53"/>
        <v>0</v>
      </c>
      <c r="AY103">
        <f t="shared" si="54"/>
        <v>0</v>
      </c>
      <c r="AZ103">
        <f t="shared" si="55"/>
        <v>0</v>
      </c>
      <c r="BA103">
        <f t="shared" si="56"/>
        <v>0</v>
      </c>
      <c r="BD103">
        <f t="shared" si="57"/>
        <v>0</v>
      </c>
      <c r="BE103">
        <f t="shared" si="58"/>
        <v>0</v>
      </c>
      <c r="BF103">
        <f t="shared" si="59"/>
        <v>0</v>
      </c>
    </row>
    <row r="104" spans="1:58">
      <c r="C104" s="3"/>
      <c r="D104" s="3"/>
      <c r="E104" s="3"/>
      <c r="K104">
        <f t="shared" si="30"/>
        <v>0</v>
      </c>
      <c r="L104">
        <f t="shared" si="31"/>
        <v>0</v>
      </c>
      <c r="M104">
        <f t="shared" si="32"/>
        <v>0</v>
      </c>
      <c r="P104">
        <f t="shared" si="33"/>
        <v>0</v>
      </c>
      <c r="Q104">
        <f t="shared" si="34"/>
        <v>0</v>
      </c>
      <c r="R104">
        <f t="shared" si="35"/>
        <v>0</v>
      </c>
      <c r="U104">
        <f t="shared" si="36"/>
        <v>0</v>
      </c>
      <c r="V104">
        <f t="shared" si="37"/>
        <v>0</v>
      </c>
      <c r="W104">
        <f t="shared" si="38"/>
        <v>0</v>
      </c>
      <c r="Z104">
        <f t="shared" si="39"/>
        <v>0</v>
      </c>
      <c r="AA104">
        <f t="shared" si="40"/>
        <v>0</v>
      </c>
      <c r="AB104">
        <f t="shared" si="41"/>
        <v>0</v>
      </c>
      <c r="AE104">
        <f t="shared" si="42"/>
        <v>0</v>
      </c>
      <c r="AF104">
        <f t="shared" si="43"/>
        <v>0</v>
      </c>
      <c r="AG104">
        <f t="shared" si="44"/>
        <v>0</v>
      </c>
      <c r="AJ104">
        <f t="shared" si="45"/>
        <v>0</v>
      </c>
      <c r="AK104">
        <f t="shared" si="46"/>
        <v>0</v>
      </c>
      <c r="AL104">
        <f t="shared" si="47"/>
        <v>0</v>
      </c>
      <c r="AO104">
        <f t="shared" si="48"/>
        <v>0</v>
      </c>
      <c r="AP104">
        <f t="shared" si="49"/>
        <v>0</v>
      </c>
      <c r="AQ104">
        <f t="shared" si="50"/>
        <v>0</v>
      </c>
      <c r="AT104">
        <f t="shared" si="51"/>
        <v>0</v>
      </c>
      <c r="AU104">
        <f t="shared" si="52"/>
        <v>0</v>
      </c>
      <c r="AV104">
        <f t="shared" si="53"/>
        <v>0</v>
      </c>
      <c r="AY104">
        <f t="shared" si="54"/>
        <v>0</v>
      </c>
      <c r="AZ104">
        <f t="shared" si="55"/>
        <v>0</v>
      </c>
      <c r="BA104">
        <f t="shared" si="56"/>
        <v>0</v>
      </c>
      <c r="BD104">
        <f t="shared" si="57"/>
        <v>0</v>
      </c>
      <c r="BE104">
        <f t="shared" si="58"/>
        <v>0</v>
      </c>
      <c r="BF104">
        <f t="shared" si="59"/>
        <v>0</v>
      </c>
    </row>
    <row r="105" spans="1:58">
      <c r="B105" t="str">
        <f>+H</f>
        <v>Heathcote 5</v>
      </c>
      <c r="C105" s="3">
        <f>+Averages!AD88</f>
        <v>0</v>
      </c>
      <c r="D105" s="3" t="s">
        <v>27</v>
      </c>
      <c r="E105" s="3">
        <f>+Averages!AD14</f>
        <v>10</v>
      </c>
      <c r="F105" t="str">
        <f>+a</f>
        <v>Woodford Wells 2</v>
      </c>
      <c r="I105">
        <f>+E105</f>
        <v>10</v>
      </c>
      <c r="J105">
        <f>+C105</f>
        <v>0</v>
      </c>
      <c r="K105">
        <f t="shared" si="30"/>
        <v>1</v>
      </c>
      <c r="L105">
        <f t="shared" si="31"/>
        <v>0</v>
      </c>
      <c r="M105">
        <f t="shared" si="32"/>
        <v>0</v>
      </c>
      <c r="P105">
        <f t="shared" si="33"/>
        <v>0</v>
      </c>
      <c r="Q105">
        <f t="shared" si="34"/>
        <v>0</v>
      </c>
      <c r="R105">
        <f t="shared" si="35"/>
        <v>0</v>
      </c>
      <c r="U105">
        <f t="shared" si="36"/>
        <v>0</v>
      </c>
      <c r="V105">
        <f t="shared" si="37"/>
        <v>0</v>
      </c>
      <c r="W105">
        <f t="shared" si="38"/>
        <v>0</v>
      </c>
      <c r="Z105">
        <f t="shared" si="39"/>
        <v>0</v>
      </c>
      <c r="AA105">
        <f t="shared" si="40"/>
        <v>0</v>
      </c>
      <c r="AB105">
        <f t="shared" si="41"/>
        <v>0</v>
      </c>
      <c r="AE105">
        <f t="shared" si="42"/>
        <v>0</v>
      </c>
      <c r="AF105">
        <f t="shared" si="43"/>
        <v>0</v>
      </c>
      <c r="AG105">
        <f t="shared" si="44"/>
        <v>0</v>
      </c>
      <c r="AJ105">
        <f t="shared" si="45"/>
        <v>0</v>
      </c>
      <c r="AK105">
        <f t="shared" si="46"/>
        <v>0</v>
      </c>
      <c r="AL105">
        <f t="shared" si="47"/>
        <v>0</v>
      </c>
      <c r="AO105">
        <f t="shared" si="48"/>
        <v>0</v>
      </c>
      <c r="AP105">
        <f t="shared" si="49"/>
        <v>0</v>
      </c>
      <c r="AQ105">
        <f t="shared" si="50"/>
        <v>0</v>
      </c>
      <c r="AR105">
        <f>+C105</f>
        <v>0</v>
      </c>
      <c r="AS105">
        <f>+E105</f>
        <v>10</v>
      </c>
      <c r="AT105">
        <f t="shared" si="51"/>
        <v>0</v>
      </c>
      <c r="AU105">
        <f t="shared" si="52"/>
        <v>0</v>
      </c>
      <c r="AV105">
        <f t="shared" si="53"/>
        <v>1</v>
      </c>
      <c r="AY105">
        <f t="shared" si="54"/>
        <v>0</v>
      </c>
      <c r="AZ105">
        <f t="shared" si="55"/>
        <v>0</v>
      </c>
      <c r="BA105">
        <f t="shared" si="56"/>
        <v>0</v>
      </c>
      <c r="BD105">
        <f t="shared" si="57"/>
        <v>0</v>
      </c>
      <c r="BE105">
        <f t="shared" si="58"/>
        <v>0</v>
      </c>
      <c r="BF105">
        <f t="shared" si="59"/>
        <v>0</v>
      </c>
    </row>
    <row r="106" spans="1:58">
      <c r="B106" t="str">
        <f>+G</f>
        <v>Heathcote 4</v>
      </c>
      <c r="C106" s="3">
        <f>+Averages!AD79</f>
        <v>5</v>
      </c>
      <c r="D106" s="3" t="s">
        <v>27</v>
      </c>
      <c r="E106" s="3">
        <f>+Averages!AD27</f>
        <v>5</v>
      </c>
      <c r="F106" t="str">
        <f>+B</f>
        <v>Heathcote 3</v>
      </c>
      <c r="K106">
        <f t="shared" si="30"/>
        <v>0</v>
      </c>
      <c r="L106">
        <f t="shared" si="31"/>
        <v>0</v>
      </c>
      <c r="M106">
        <f t="shared" si="32"/>
        <v>0</v>
      </c>
      <c r="N106">
        <f>+E106</f>
        <v>5</v>
      </c>
      <c r="O106">
        <f>+C106</f>
        <v>5</v>
      </c>
      <c r="P106">
        <f t="shared" si="33"/>
        <v>0</v>
      </c>
      <c r="Q106">
        <f t="shared" si="34"/>
        <v>1</v>
      </c>
      <c r="R106">
        <f t="shared" si="35"/>
        <v>0</v>
      </c>
      <c r="U106">
        <f t="shared" si="36"/>
        <v>0</v>
      </c>
      <c r="V106">
        <f t="shared" si="37"/>
        <v>0</v>
      </c>
      <c r="W106">
        <f t="shared" si="38"/>
        <v>0</v>
      </c>
      <c r="Z106">
        <f t="shared" si="39"/>
        <v>0</v>
      </c>
      <c r="AA106">
        <f t="shared" si="40"/>
        <v>0</v>
      </c>
      <c r="AB106">
        <f t="shared" si="41"/>
        <v>0</v>
      </c>
      <c r="AE106">
        <f t="shared" si="42"/>
        <v>0</v>
      </c>
      <c r="AF106">
        <f t="shared" si="43"/>
        <v>0</v>
      </c>
      <c r="AG106">
        <f t="shared" si="44"/>
        <v>0</v>
      </c>
      <c r="AJ106">
        <f t="shared" si="45"/>
        <v>0</v>
      </c>
      <c r="AK106">
        <f t="shared" si="46"/>
        <v>0</v>
      </c>
      <c r="AL106">
        <f t="shared" si="47"/>
        <v>0</v>
      </c>
      <c r="AM106">
        <f>+C106</f>
        <v>5</v>
      </c>
      <c r="AN106">
        <f>+E106</f>
        <v>5</v>
      </c>
      <c r="AO106">
        <f t="shared" si="48"/>
        <v>0</v>
      </c>
      <c r="AP106">
        <f t="shared" si="49"/>
        <v>1</v>
      </c>
      <c r="AQ106">
        <f t="shared" si="50"/>
        <v>0</v>
      </c>
      <c r="AT106">
        <f t="shared" si="51"/>
        <v>0</v>
      </c>
      <c r="AU106">
        <f t="shared" si="52"/>
        <v>0</v>
      </c>
      <c r="AV106">
        <f t="shared" si="53"/>
        <v>0</v>
      </c>
      <c r="AY106">
        <f t="shared" si="54"/>
        <v>0</v>
      </c>
      <c r="AZ106">
        <f t="shared" si="55"/>
        <v>0</v>
      </c>
      <c r="BA106">
        <f t="shared" si="56"/>
        <v>0</v>
      </c>
      <c r="BD106">
        <f t="shared" si="57"/>
        <v>0</v>
      </c>
      <c r="BE106">
        <f t="shared" si="58"/>
        <v>0</v>
      </c>
      <c r="BF106">
        <f t="shared" si="59"/>
        <v>0</v>
      </c>
    </row>
    <row r="107" spans="1:58">
      <c r="B107" t="str">
        <f>+F</f>
        <v>Woodford Wells 3</v>
      </c>
      <c r="C107" s="3">
        <f>+Averages!AD70</f>
        <v>9</v>
      </c>
      <c r="D107" s="3" t="s">
        <v>27</v>
      </c>
      <c r="E107" s="3">
        <f>+Averages!AD41</f>
        <v>1</v>
      </c>
      <c r="F107" t="str">
        <f>+CC</f>
        <v>Langdon 4</v>
      </c>
      <c r="K107">
        <f t="shared" si="30"/>
        <v>0</v>
      </c>
      <c r="L107">
        <f t="shared" si="31"/>
        <v>0</v>
      </c>
      <c r="M107">
        <f t="shared" si="32"/>
        <v>0</v>
      </c>
      <c r="P107">
        <f t="shared" si="33"/>
        <v>0</v>
      </c>
      <c r="Q107">
        <f t="shared" si="34"/>
        <v>0</v>
      </c>
      <c r="R107">
        <f t="shared" si="35"/>
        <v>0</v>
      </c>
      <c r="S107">
        <f>+E107</f>
        <v>1</v>
      </c>
      <c r="T107">
        <f>+C107</f>
        <v>9</v>
      </c>
      <c r="U107">
        <f t="shared" si="36"/>
        <v>0</v>
      </c>
      <c r="V107">
        <f t="shared" si="37"/>
        <v>0</v>
      </c>
      <c r="W107">
        <f t="shared" si="38"/>
        <v>1</v>
      </c>
      <c r="Z107">
        <f t="shared" si="39"/>
        <v>0</v>
      </c>
      <c r="AA107">
        <f t="shared" si="40"/>
        <v>0</v>
      </c>
      <c r="AB107">
        <f t="shared" si="41"/>
        <v>0</v>
      </c>
      <c r="AE107">
        <f t="shared" si="42"/>
        <v>0</v>
      </c>
      <c r="AF107">
        <f t="shared" si="43"/>
        <v>0</v>
      </c>
      <c r="AG107">
        <f t="shared" si="44"/>
        <v>0</v>
      </c>
      <c r="AH107">
        <f>+C107</f>
        <v>9</v>
      </c>
      <c r="AI107">
        <f>+E107</f>
        <v>1</v>
      </c>
      <c r="AJ107">
        <f t="shared" si="45"/>
        <v>1</v>
      </c>
      <c r="AK107">
        <f t="shared" si="46"/>
        <v>0</v>
      </c>
      <c r="AL107">
        <f t="shared" si="47"/>
        <v>0</v>
      </c>
      <c r="AO107">
        <f t="shared" si="48"/>
        <v>0</v>
      </c>
      <c r="AP107">
        <f t="shared" si="49"/>
        <v>0</v>
      </c>
      <c r="AQ107">
        <f t="shared" si="50"/>
        <v>0</v>
      </c>
      <c r="AT107">
        <f t="shared" si="51"/>
        <v>0</v>
      </c>
      <c r="AU107">
        <f t="shared" si="52"/>
        <v>0</v>
      </c>
      <c r="AV107">
        <f t="shared" si="53"/>
        <v>0</v>
      </c>
      <c r="AY107">
        <f t="shared" si="54"/>
        <v>0</v>
      </c>
      <c r="AZ107">
        <f t="shared" si="55"/>
        <v>0</v>
      </c>
      <c r="BA107">
        <f t="shared" si="56"/>
        <v>0</v>
      </c>
      <c r="BD107">
        <f t="shared" si="57"/>
        <v>0</v>
      </c>
      <c r="BE107">
        <f t="shared" si="58"/>
        <v>0</v>
      </c>
      <c r="BF107">
        <f t="shared" si="59"/>
        <v>0</v>
      </c>
    </row>
    <row r="108" spans="1:58">
      <c r="B108" t="str">
        <f>+E</f>
        <v>Rhodium</v>
      </c>
      <c r="C108" s="3">
        <f>+Averages!AD60</f>
        <v>2</v>
      </c>
      <c r="D108" s="3" t="s">
        <v>27</v>
      </c>
      <c r="E108" s="3">
        <f>+Averages!AD51</f>
        <v>8</v>
      </c>
      <c r="F108" t="str">
        <f>+D</f>
        <v>Mossford 4</v>
      </c>
      <c r="K108">
        <f t="shared" si="30"/>
        <v>0</v>
      </c>
      <c r="L108">
        <f t="shared" si="31"/>
        <v>0</v>
      </c>
      <c r="M108">
        <f t="shared" si="32"/>
        <v>0</v>
      </c>
      <c r="P108">
        <f t="shared" si="33"/>
        <v>0</v>
      </c>
      <c r="Q108">
        <f t="shared" si="34"/>
        <v>0</v>
      </c>
      <c r="R108">
        <f t="shared" si="35"/>
        <v>0</v>
      </c>
      <c r="U108">
        <f t="shared" si="36"/>
        <v>0</v>
      </c>
      <c r="V108">
        <f t="shared" si="37"/>
        <v>0</v>
      </c>
      <c r="W108">
        <f t="shared" si="38"/>
        <v>0</v>
      </c>
      <c r="X108">
        <f>+E108</f>
        <v>8</v>
      </c>
      <c r="Y108">
        <f>+C108</f>
        <v>2</v>
      </c>
      <c r="Z108">
        <f t="shared" si="39"/>
        <v>1</v>
      </c>
      <c r="AA108">
        <f t="shared" si="40"/>
        <v>0</v>
      </c>
      <c r="AB108">
        <f t="shared" si="41"/>
        <v>0</v>
      </c>
      <c r="AC108">
        <f>+C108</f>
        <v>2</v>
      </c>
      <c r="AD108">
        <f>+E108</f>
        <v>8</v>
      </c>
      <c r="AE108">
        <f t="shared" si="42"/>
        <v>0</v>
      </c>
      <c r="AF108">
        <f t="shared" si="43"/>
        <v>0</v>
      </c>
      <c r="AG108">
        <f t="shared" si="44"/>
        <v>1</v>
      </c>
      <c r="AJ108">
        <f t="shared" si="45"/>
        <v>0</v>
      </c>
      <c r="AK108">
        <f t="shared" si="46"/>
        <v>0</v>
      </c>
      <c r="AL108">
        <f t="shared" si="47"/>
        <v>0</v>
      </c>
      <c r="AO108">
        <f t="shared" si="48"/>
        <v>0</v>
      </c>
      <c r="AP108">
        <f t="shared" si="49"/>
        <v>0</v>
      </c>
      <c r="AQ108">
        <f t="shared" si="50"/>
        <v>0</v>
      </c>
      <c r="AT108">
        <f t="shared" si="51"/>
        <v>0</v>
      </c>
      <c r="AU108">
        <f t="shared" si="52"/>
        <v>0</v>
      </c>
      <c r="AV108">
        <f t="shared" si="53"/>
        <v>0</v>
      </c>
      <c r="AY108">
        <f t="shared" si="54"/>
        <v>0</v>
      </c>
      <c r="AZ108">
        <f t="shared" si="55"/>
        <v>0</v>
      </c>
      <c r="BA108">
        <f t="shared" si="56"/>
        <v>0</v>
      </c>
      <c r="BD108">
        <f t="shared" si="57"/>
        <v>0</v>
      </c>
      <c r="BE108">
        <f t="shared" si="58"/>
        <v>0</v>
      </c>
      <c r="BF108">
        <f t="shared" si="59"/>
        <v>0</v>
      </c>
    </row>
    <row r="109" spans="1:58">
      <c r="B109" t="str">
        <f>+I</f>
        <v>Free</v>
      </c>
      <c r="C109" s="3">
        <f>+Averages!AD98</f>
        <v>0</v>
      </c>
      <c r="D109" s="3" t="s">
        <v>27</v>
      </c>
      <c r="E109" s="3">
        <f>+Averages!AD109</f>
        <v>0</v>
      </c>
      <c r="F109" t="str">
        <f>+J</f>
        <v>Mossford 5</v>
      </c>
      <c r="G109" s="2"/>
      <c r="K109">
        <f t="shared" si="30"/>
        <v>0</v>
      </c>
      <c r="L109">
        <f t="shared" si="31"/>
        <v>0</v>
      </c>
      <c r="M109">
        <f t="shared" si="32"/>
        <v>0</v>
      </c>
      <c r="P109">
        <f t="shared" si="33"/>
        <v>0</v>
      </c>
      <c r="Q109">
        <f t="shared" si="34"/>
        <v>0</v>
      </c>
      <c r="R109">
        <f t="shared" si="35"/>
        <v>0</v>
      </c>
      <c r="U109">
        <f t="shared" si="36"/>
        <v>0</v>
      </c>
      <c r="V109">
        <f t="shared" si="37"/>
        <v>0</v>
      </c>
      <c r="W109">
        <f t="shared" si="38"/>
        <v>0</v>
      </c>
      <c r="Z109">
        <f t="shared" si="39"/>
        <v>0</v>
      </c>
      <c r="AA109">
        <f t="shared" si="40"/>
        <v>0</v>
      </c>
      <c r="AB109">
        <f t="shared" si="41"/>
        <v>0</v>
      </c>
      <c r="AE109">
        <f t="shared" si="42"/>
        <v>0</v>
      </c>
      <c r="AF109">
        <f t="shared" si="43"/>
        <v>0</v>
      </c>
      <c r="AG109">
        <f t="shared" si="44"/>
        <v>0</v>
      </c>
      <c r="AJ109">
        <f t="shared" si="45"/>
        <v>0</v>
      </c>
      <c r="AK109">
        <f t="shared" si="46"/>
        <v>0</v>
      </c>
      <c r="AL109">
        <f t="shared" si="47"/>
        <v>0</v>
      </c>
      <c r="AO109">
        <f t="shared" si="48"/>
        <v>0</v>
      </c>
      <c r="AP109">
        <f t="shared" si="49"/>
        <v>0</v>
      </c>
      <c r="AQ109">
        <f t="shared" si="50"/>
        <v>0</v>
      </c>
      <c r="AT109">
        <f t="shared" si="51"/>
        <v>0</v>
      </c>
      <c r="AU109">
        <f t="shared" si="52"/>
        <v>0</v>
      </c>
      <c r="AV109">
        <f t="shared" si="53"/>
        <v>0</v>
      </c>
      <c r="AW109">
        <f>+C109</f>
        <v>0</v>
      </c>
      <c r="AX109">
        <f>+E109</f>
        <v>0</v>
      </c>
      <c r="AY109">
        <f t="shared" si="54"/>
        <v>0</v>
      </c>
      <c r="AZ109">
        <f t="shared" si="55"/>
        <v>0</v>
      </c>
      <c r="BA109">
        <f t="shared" si="56"/>
        <v>0</v>
      </c>
      <c r="BB109">
        <f>+E109</f>
        <v>0</v>
      </c>
      <c r="BC109">
        <f>+C109</f>
        <v>0</v>
      </c>
      <c r="BD109">
        <f t="shared" si="57"/>
        <v>0</v>
      </c>
      <c r="BE109">
        <f t="shared" si="58"/>
        <v>0</v>
      </c>
      <c r="BF109">
        <f t="shared" si="59"/>
        <v>0</v>
      </c>
    </row>
    <row r="110" spans="1:58">
      <c r="C110" s="3"/>
      <c r="D110" s="3"/>
      <c r="E110" s="3"/>
      <c r="K110">
        <f t="shared" si="30"/>
        <v>0</v>
      </c>
      <c r="L110">
        <f t="shared" si="31"/>
        <v>0</v>
      </c>
      <c r="M110">
        <f t="shared" si="32"/>
        <v>0</v>
      </c>
      <c r="P110">
        <f t="shared" si="33"/>
        <v>0</v>
      </c>
      <c r="Q110">
        <f t="shared" si="34"/>
        <v>0</v>
      </c>
      <c r="R110">
        <f t="shared" si="35"/>
        <v>0</v>
      </c>
      <c r="U110">
        <f t="shared" si="36"/>
        <v>0</v>
      </c>
      <c r="V110">
        <f t="shared" si="37"/>
        <v>0</v>
      </c>
      <c r="W110">
        <f t="shared" si="38"/>
        <v>0</v>
      </c>
      <c r="Z110">
        <f t="shared" si="39"/>
        <v>0</v>
      </c>
      <c r="AA110">
        <f t="shared" si="40"/>
        <v>0</v>
      </c>
      <c r="AB110">
        <f t="shared" si="41"/>
        <v>0</v>
      </c>
      <c r="AE110">
        <f t="shared" si="42"/>
        <v>0</v>
      </c>
      <c r="AF110">
        <f t="shared" si="43"/>
        <v>0</v>
      </c>
      <c r="AG110">
        <f t="shared" si="44"/>
        <v>0</v>
      </c>
      <c r="AJ110">
        <f t="shared" si="45"/>
        <v>0</v>
      </c>
      <c r="AK110">
        <f t="shared" si="46"/>
        <v>0</v>
      </c>
      <c r="AL110">
        <f t="shared" si="47"/>
        <v>0</v>
      </c>
      <c r="AO110">
        <f t="shared" si="48"/>
        <v>0</v>
      </c>
      <c r="AP110">
        <f t="shared" si="49"/>
        <v>0</v>
      </c>
      <c r="AQ110">
        <f t="shared" si="50"/>
        <v>0</v>
      </c>
      <c r="AT110">
        <f t="shared" si="51"/>
        <v>0</v>
      </c>
      <c r="AU110">
        <f t="shared" si="52"/>
        <v>0</v>
      </c>
      <c r="AV110">
        <f t="shared" si="53"/>
        <v>0</v>
      </c>
      <c r="AY110">
        <f t="shared" si="54"/>
        <v>0</v>
      </c>
      <c r="AZ110">
        <f t="shared" si="55"/>
        <v>0</v>
      </c>
      <c r="BA110">
        <f t="shared" si="56"/>
        <v>0</v>
      </c>
      <c r="BD110">
        <f t="shared" si="57"/>
        <v>0</v>
      </c>
      <c r="BE110">
        <f t="shared" si="58"/>
        <v>0</v>
      </c>
      <c r="BF110">
        <f t="shared" si="59"/>
        <v>0</v>
      </c>
    </row>
    <row r="111" spans="1:58">
      <c r="A111" s="2" t="s">
        <v>22</v>
      </c>
      <c r="C111" s="3"/>
      <c r="D111" s="3"/>
      <c r="E111" s="3"/>
      <c r="F111" s="1">
        <f>+F103+14</f>
        <v>41309</v>
      </c>
      <c r="K111">
        <f t="shared" si="30"/>
        <v>0</v>
      </c>
      <c r="L111">
        <f t="shared" si="31"/>
        <v>0</v>
      </c>
      <c r="M111">
        <f t="shared" si="32"/>
        <v>0</v>
      </c>
      <c r="P111">
        <f t="shared" si="33"/>
        <v>0</v>
      </c>
      <c r="Q111">
        <f t="shared" si="34"/>
        <v>0</v>
      </c>
      <c r="R111">
        <f t="shared" si="35"/>
        <v>0</v>
      </c>
      <c r="U111">
        <f t="shared" si="36"/>
        <v>0</v>
      </c>
      <c r="V111">
        <f t="shared" si="37"/>
        <v>0</v>
      </c>
      <c r="W111">
        <f t="shared" si="38"/>
        <v>0</v>
      </c>
      <c r="Z111">
        <f t="shared" si="39"/>
        <v>0</v>
      </c>
      <c r="AA111">
        <f t="shared" si="40"/>
        <v>0</v>
      </c>
      <c r="AB111">
        <f t="shared" si="41"/>
        <v>0</v>
      </c>
      <c r="AE111">
        <f t="shared" si="42"/>
        <v>0</v>
      </c>
      <c r="AF111">
        <f t="shared" si="43"/>
        <v>0</v>
      </c>
      <c r="AG111">
        <f t="shared" si="44"/>
        <v>0</v>
      </c>
      <c r="AJ111">
        <f t="shared" si="45"/>
        <v>0</v>
      </c>
      <c r="AK111">
        <f t="shared" si="46"/>
        <v>0</v>
      </c>
      <c r="AL111">
        <f t="shared" si="47"/>
        <v>0</v>
      </c>
      <c r="AO111">
        <f t="shared" si="48"/>
        <v>0</v>
      </c>
      <c r="AP111">
        <f t="shared" si="49"/>
        <v>0</v>
      </c>
      <c r="AQ111">
        <f t="shared" si="50"/>
        <v>0</v>
      </c>
      <c r="AT111">
        <f t="shared" si="51"/>
        <v>0</v>
      </c>
      <c r="AU111">
        <f t="shared" si="52"/>
        <v>0</v>
      </c>
      <c r="AV111">
        <f t="shared" si="53"/>
        <v>0</v>
      </c>
      <c r="AY111">
        <f t="shared" si="54"/>
        <v>0</v>
      </c>
      <c r="AZ111">
        <f t="shared" si="55"/>
        <v>0</v>
      </c>
      <c r="BA111">
        <f t="shared" si="56"/>
        <v>0</v>
      </c>
      <c r="BD111">
        <f t="shared" si="57"/>
        <v>0</v>
      </c>
      <c r="BE111">
        <f t="shared" si="58"/>
        <v>0</v>
      </c>
      <c r="BF111">
        <f t="shared" si="59"/>
        <v>0</v>
      </c>
    </row>
    <row r="112" spans="1:58">
      <c r="C112" s="3"/>
      <c r="D112" s="3"/>
      <c r="E112" s="3"/>
      <c r="K112">
        <f t="shared" si="30"/>
        <v>0</v>
      </c>
      <c r="L112">
        <f t="shared" si="31"/>
        <v>0</v>
      </c>
      <c r="M112">
        <f t="shared" si="32"/>
        <v>0</v>
      </c>
      <c r="P112">
        <f t="shared" si="33"/>
        <v>0</v>
      </c>
      <c r="Q112">
        <f t="shared" si="34"/>
        <v>0</v>
      </c>
      <c r="R112">
        <f t="shared" si="35"/>
        <v>0</v>
      </c>
      <c r="U112">
        <f t="shared" si="36"/>
        <v>0</v>
      </c>
      <c r="V112">
        <f t="shared" si="37"/>
        <v>0</v>
      </c>
      <c r="W112">
        <f t="shared" si="38"/>
        <v>0</v>
      </c>
      <c r="Z112">
        <f t="shared" si="39"/>
        <v>0</v>
      </c>
      <c r="AA112">
        <f t="shared" si="40"/>
        <v>0</v>
      </c>
      <c r="AB112">
        <f t="shared" si="41"/>
        <v>0</v>
      </c>
      <c r="AE112">
        <f t="shared" si="42"/>
        <v>0</v>
      </c>
      <c r="AF112">
        <f t="shared" si="43"/>
        <v>0</v>
      </c>
      <c r="AG112">
        <f t="shared" si="44"/>
        <v>0</v>
      </c>
      <c r="AJ112">
        <f t="shared" si="45"/>
        <v>0</v>
      </c>
      <c r="AK112">
        <f t="shared" si="46"/>
        <v>0</v>
      </c>
      <c r="AL112">
        <f t="shared" si="47"/>
        <v>0</v>
      </c>
      <c r="AO112">
        <f t="shared" si="48"/>
        <v>0</v>
      </c>
      <c r="AP112">
        <f t="shared" si="49"/>
        <v>0</v>
      </c>
      <c r="AQ112">
        <f t="shared" si="50"/>
        <v>0</v>
      </c>
      <c r="AT112">
        <f t="shared" si="51"/>
        <v>0</v>
      </c>
      <c r="AU112">
        <f t="shared" si="52"/>
        <v>0</v>
      </c>
      <c r="AV112">
        <f t="shared" si="53"/>
        <v>0</v>
      </c>
      <c r="AY112">
        <f t="shared" si="54"/>
        <v>0</v>
      </c>
      <c r="AZ112">
        <f t="shared" si="55"/>
        <v>0</v>
      </c>
      <c r="BA112">
        <f t="shared" si="56"/>
        <v>0</v>
      </c>
      <c r="BD112">
        <f t="shared" si="57"/>
        <v>0</v>
      </c>
      <c r="BE112">
        <f t="shared" si="58"/>
        <v>0</v>
      </c>
      <c r="BF112">
        <f t="shared" si="59"/>
        <v>0</v>
      </c>
    </row>
    <row r="113" spans="1:58">
      <c r="B113" t="str">
        <f>+a</f>
        <v>Woodford Wells 2</v>
      </c>
      <c r="C113" s="3">
        <f>+Averages!AF14</f>
        <v>9</v>
      </c>
      <c r="D113" s="3" t="s">
        <v>27</v>
      </c>
      <c r="E113" s="3">
        <f>+Averages!AF79</f>
        <v>1</v>
      </c>
      <c r="F113" t="str">
        <f>+G</f>
        <v>Heathcote 4</v>
      </c>
      <c r="I113">
        <f>+C113</f>
        <v>9</v>
      </c>
      <c r="J113">
        <f>+E113</f>
        <v>1</v>
      </c>
      <c r="K113">
        <f t="shared" si="30"/>
        <v>1</v>
      </c>
      <c r="L113">
        <f t="shared" si="31"/>
        <v>0</v>
      </c>
      <c r="M113">
        <f t="shared" si="32"/>
        <v>0</v>
      </c>
      <c r="P113">
        <f t="shared" si="33"/>
        <v>0</v>
      </c>
      <c r="Q113">
        <f t="shared" si="34"/>
        <v>0</v>
      </c>
      <c r="R113">
        <f t="shared" si="35"/>
        <v>0</v>
      </c>
      <c r="U113">
        <f t="shared" si="36"/>
        <v>0</v>
      </c>
      <c r="V113">
        <f t="shared" si="37"/>
        <v>0</v>
      </c>
      <c r="W113">
        <f t="shared" si="38"/>
        <v>0</v>
      </c>
      <c r="Z113">
        <f t="shared" si="39"/>
        <v>0</v>
      </c>
      <c r="AA113">
        <f t="shared" si="40"/>
        <v>0</v>
      </c>
      <c r="AB113">
        <f t="shared" si="41"/>
        <v>0</v>
      </c>
      <c r="AE113">
        <f t="shared" si="42"/>
        <v>0</v>
      </c>
      <c r="AF113">
        <f t="shared" si="43"/>
        <v>0</v>
      </c>
      <c r="AG113">
        <f t="shared" si="44"/>
        <v>0</v>
      </c>
      <c r="AJ113">
        <f t="shared" si="45"/>
        <v>0</v>
      </c>
      <c r="AK113">
        <f t="shared" si="46"/>
        <v>0</v>
      </c>
      <c r="AL113">
        <f t="shared" si="47"/>
        <v>0</v>
      </c>
      <c r="AM113">
        <f>+E113</f>
        <v>1</v>
      </c>
      <c r="AN113">
        <f>+C113</f>
        <v>9</v>
      </c>
      <c r="AO113">
        <f t="shared" si="48"/>
        <v>0</v>
      </c>
      <c r="AP113">
        <f t="shared" si="49"/>
        <v>0</v>
      </c>
      <c r="AQ113">
        <f t="shared" si="50"/>
        <v>1</v>
      </c>
      <c r="AT113">
        <f t="shared" si="51"/>
        <v>0</v>
      </c>
      <c r="AU113">
        <f t="shared" si="52"/>
        <v>0</v>
      </c>
      <c r="AV113">
        <f t="shared" si="53"/>
        <v>0</v>
      </c>
      <c r="AY113">
        <f t="shared" si="54"/>
        <v>0</v>
      </c>
      <c r="AZ113">
        <f t="shared" si="55"/>
        <v>0</v>
      </c>
      <c r="BA113">
        <f t="shared" si="56"/>
        <v>0</v>
      </c>
      <c r="BD113">
        <f t="shared" si="57"/>
        <v>0</v>
      </c>
      <c r="BE113">
        <f t="shared" si="58"/>
        <v>0</v>
      </c>
      <c r="BF113">
        <f t="shared" si="59"/>
        <v>0</v>
      </c>
    </row>
    <row r="114" spans="1:58">
      <c r="B114" t="str">
        <f>+B</f>
        <v>Heathcote 3</v>
      </c>
      <c r="C114" s="3">
        <f>+Averages!AF27</f>
        <v>5</v>
      </c>
      <c r="D114" s="3" t="s">
        <v>27</v>
      </c>
      <c r="E114" s="3">
        <f>+Averages!AF70</f>
        <v>5</v>
      </c>
      <c r="F114" t="str">
        <f>+F</f>
        <v>Woodford Wells 3</v>
      </c>
      <c r="G114" t="s">
        <v>180</v>
      </c>
      <c r="K114">
        <f t="shared" si="30"/>
        <v>0</v>
      </c>
      <c r="L114">
        <f t="shared" si="31"/>
        <v>0</v>
      </c>
      <c r="M114">
        <f t="shared" si="32"/>
        <v>0</v>
      </c>
      <c r="N114">
        <f>+C114</f>
        <v>5</v>
      </c>
      <c r="O114">
        <f>+E114</f>
        <v>5</v>
      </c>
      <c r="P114">
        <f t="shared" si="33"/>
        <v>0</v>
      </c>
      <c r="Q114">
        <f t="shared" si="34"/>
        <v>1</v>
      </c>
      <c r="R114">
        <f t="shared" si="35"/>
        <v>0</v>
      </c>
      <c r="U114">
        <f t="shared" si="36"/>
        <v>0</v>
      </c>
      <c r="V114">
        <f t="shared" si="37"/>
        <v>0</v>
      </c>
      <c r="W114">
        <f t="shared" si="38"/>
        <v>0</v>
      </c>
      <c r="Z114">
        <f t="shared" si="39"/>
        <v>0</v>
      </c>
      <c r="AA114">
        <f t="shared" si="40"/>
        <v>0</v>
      </c>
      <c r="AB114">
        <f t="shared" si="41"/>
        <v>0</v>
      </c>
      <c r="AE114">
        <f t="shared" si="42"/>
        <v>0</v>
      </c>
      <c r="AF114">
        <f t="shared" si="43"/>
        <v>0</v>
      </c>
      <c r="AG114">
        <f t="shared" si="44"/>
        <v>0</v>
      </c>
      <c r="AH114">
        <f>+E114</f>
        <v>5</v>
      </c>
      <c r="AI114">
        <f>+C114</f>
        <v>5</v>
      </c>
      <c r="AJ114">
        <f t="shared" si="45"/>
        <v>0</v>
      </c>
      <c r="AK114">
        <f t="shared" si="46"/>
        <v>1</v>
      </c>
      <c r="AL114">
        <f t="shared" si="47"/>
        <v>0</v>
      </c>
      <c r="AO114">
        <f t="shared" si="48"/>
        <v>0</v>
      </c>
      <c r="AP114">
        <f t="shared" si="49"/>
        <v>0</v>
      </c>
      <c r="AQ114">
        <f t="shared" si="50"/>
        <v>0</v>
      </c>
      <c r="AT114">
        <f t="shared" si="51"/>
        <v>0</v>
      </c>
      <c r="AU114">
        <f t="shared" si="52"/>
        <v>0</v>
      </c>
      <c r="AV114">
        <f t="shared" si="53"/>
        <v>0</v>
      </c>
      <c r="AY114">
        <f t="shared" si="54"/>
        <v>0</v>
      </c>
      <c r="AZ114">
        <f t="shared" si="55"/>
        <v>0</v>
      </c>
      <c r="BA114">
        <f t="shared" si="56"/>
        <v>0</v>
      </c>
      <c r="BD114">
        <f t="shared" si="57"/>
        <v>0</v>
      </c>
      <c r="BE114">
        <f t="shared" si="58"/>
        <v>0</v>
      </c>
      <c r="BF114">
        <f t="shared" si="59"/>
        <v>0</v>
      </c>
    </row>
    <row r="115" spans="1:58">
      <c r="B115" t="str">
        <f>+CC</f>
        <v>Langdon 4</v>
      </c>
      <c r="C115" s="3">
        <f>+Averages!AF41</f>
        <v>5</v>
      </c>
      <c r="D115" s="3" t="s">
        <v>27</v>
      </c>
      <c r="E115" s="3">
        <f>+Averages!AF60</f>
        <v>5</v>
      </c>
      <c r="F115" t="str">
        <f>+E</f>
        <v>Rhodium</v>
      </c>
      <c r="K115">
        <f t="shared" si="30"/>
        <v>0</v>
      </c>
      <c r="L115">
        <f t="shared" si="31"/>
        <v>0</v>
      </c>
      <c r="M115">
        <f t="shared" si="32"/>
        <v>0</v>
      </c>
      <c r="P115">
        <f t="shared" si="33"/>
        <v>0</v>
      </c>
      <c r="Q115">
        <f t="shared" si="34"/>
        <v>0</v>
      </c>
      <c r="R115">
        <f t="shared" si="35"/>
        <v>0</v>
      </c>
      <c r="S115">
        <f>+C115</f>
        <v>5</v>
      </c>
      <c r="T115">
        <f>+E115</f>
        <v>5</v>
      </c>
      <c r="U115">
        <f t="shared" si="36"/>
        <v>0</v>
      </c>
      <c r="V115">
        <f t="shared" si="37"/>
        <v>1</v>
      </c>
      <c r="W115">
        <f t="shared" si="38"/>
        <v>0</v>
      </c>
      <c r="Z115">
        <f t="shared" si="39"/>
        <v>0</v>
      </c>
      <c r="AA115">
        <f t="shared" si="40"/>
        <v>0</v>
      </c>
      <c r="AB115">
        <f t="shared" si="41"/>
        <v>0</v>
      </c>
      <c r="AC115">
        <f>+E115</f>
        <v>5</v>
      </c>
      <c r="AD115">
        <f>+C115</f>
        <v>5</v>
      </c>
      <c r="AE115">
        <f t="shared" si="42"/>
        <v>0</v>
      </c>
      <c r="AF115">
        <f t="shared" si="43"/>
        <v>1</v>
      </c>
      <c r="AG115">
        <f t="shared" si="44"/>
        <v>0</v>
      </c>
      <c r="AJ115">
        <f t="shared" si="45"/>
        <v>0</v>
      </c>
      <c r="AK115">
        <f t="shared" si="46"/>
        <v>0</v>
      </c>
      <c r="AL115">
        <f t="shared" si="47"/>
        <v>0</v>
      </c>
      <c r="AO115">
        <f t="shared" si="48"/>
        <v>0</v>
      </c>
      <c r="AP115">
        <f t="shared" si="49"/>
        <v>0</v>
      </c>
      <c r="AQ115">
        <f t="shared" si="50"/>
        <v>0</v>
      </c>
      <c r="AT115">
        <f t="shared" si="51"/>
        <v>0</v>
      </c>
      <c r="AU115">
        <f t="shared" si="52"/>
        <v>0</v>
      </c>
      <c r="AV115">
        <f t="shared" si="53"/>
        <v>0</v>
      </c>
      <c r="AY115">
        <f t="shared" si="54"/>
        <v>0</v>
      </c>
      <c r="AZ115">
        <f t="shared" si="55"/>
        <v>0</v>
      </c>
      <c r="BA115">
        <f t="shared" si="56"/>
        <v>0</v>
      </c>
      <c r="BD115">
        <f t="shared" si="57"/>
        <v>0</v>
      </c>
      <c r="BE115">
        <f t="shared" si="58"/>
        <v>0</v>
      </c>
      <c r="BF115">
        <f t="shared" si="59"/>
        <v>0</v>
      </c>
    </row>
    <row r="116" spans="1:58">
      <c r="B116" t="str">
        <f>+J</f>
        <v>Mossford 5</v>
      </c>
      <c r="C116" s="3">
        <f>+Averages!AF109</f>
        <v>2</v>
      </c>
      <c r="D116" s="3" t="s">
        <v>27</v>
      </c>
      <c r="E116" s="3">
        <f>+Averages!AF51</f>
        <v>8</v>
      </c>
      <c r="F116" t="str">
        <f>+D</f>
        <v>Mossford 4</v>
      </c>
      <c r="K116">
        <f t="shared" si="30"/>
        <v>0</v>
      </c>
      <c r="L116">
        <f t="shared" si="31"/>
        <v>0</v>
      </c>
      <c r="M116">
        <f t="shared" si="32"/>
        <v>0</v>
      </c>
      <c r="P116">
        <f t="shared" si="33"/>
        <v>0</v>
      </c>
      <c r="Q116">
        <f t="shared" si="34"/>
        <v>0</v>
      </c>
      <c r="R116">
        <f t="shared" si="35"/>
        <v>0</v>
      </c>
      <c r="U116">
        <f t="shared" si="36"/>
        <v>0</v>
      </c>
      <c r="V116">
        <f t="shared" si="37"/>
        <v>0</v>
      </c>
      <c r="W116">
        <f t="shared" si="38"/>
        <v>0</v>
      </c>
      <c r="X116">
        <f>+E116</f>
        <v>8</v>
      </c>
      <c r="Y116">
        <f>+C116</f>
        <v>2</v>
      </c>
      <c r="Z116">
        <f t="shared" si="39"/>
        <v>1</v>
      </c>
      <c r="AA116">
        <f t="shared" si="40"/>
        <v>0</v>
      </c>
      <c r="AB116">
        <f t="shared" si="41"/>
        <v>0</v>
      </c>
      <c r="AE116">
        <f t="shared" si="42"/>
        <v>0</v>
      </c>
      <c r="AF116">
        <f t="shared" si="43"/>
        <v>0</v>
      </c>
      <c r="AG116">
        <f t="shared" si="44"/>
        <v>0</v>
      </c>
      <c r="AJ116">
        <f t="shared" si="45"/>
        <v>0</v>
      </c>
      <c r="AK116">
        <f t="shared" si="46"/>
        <v>0</v>
      </c>
      <c r="AL116">
        <f t="shared" si="47"/>
        <v>0</v>
      </c>
      <c r="AO116">
        <f t="shared" si="48"/>
        <v>0</v>
      </c>
      <c r="AP116">
        <f t="shared" si="49"/>
        <v>0</v>
      </c>
      <c r="AQ116">
        <f t="shared" si="50"/>
        <v>0</v>
      </c>
      <c r="AT116">
        <f t="shared" si="51"/>
        <v>0</v>
      </c>
      <c r="AU116">
        <f t="shared" si="52"/>
        <v>0</v>
      </c>
      <c r="AV116">
        <f t="shared" si="53"/>
        <v>0</v>
      </c>
      <c r="AY116">
        <f t="shared" si="54"/>
        <v>0</v>
      </c>
      <c r="AZ116">
        <f t="shared" si="55"/>
        <v>0</v>
      </c>
      <c r="BA116">
        <f t="shared" si="56"/>
        <v>0</v>
      </c>
      <c r="BB116">
        <f>+C116</f>
        <v>2</v>
      </c>
      <c r="BC116">
        <f>+E116</f>
        <v>8</v>
      </c>
      <c r="BD116">
        <f t="shared" si="57"/>
        <v>0</v>
      </c>
      <c r="BE116">
        <f t="shared" si="58"/>
        <v>0</v>
      </c>
      <c r="BF116">
        <f t="shared" si="59"/>
        <v>1</v>
      </c>
    </row>
    <row r="117" spans="1:58" hidden="1">
      <c r="B117" t="str">
        <f>+I</f>
        <v>Free</v>
      </c>
      <c r="C117" s="3">
        <f>+Averages!AF98</f>
        <v>0</v>
      </c>
      <c r="D117" s="3" t="s">
        <v>27</v>
      </c>
      <c r="E117" s="3">
        <f>+Averages!AF88</f>
        <v>0</v>
      </c>
      <c r="F117" t="str">
        <f>+H</f>
        <v>Heathcote 5</v>
      </c>
      <c r="K117">
        <f t="shared" si="30"/>
        <v>0</v>
      </c>
      <c r="L117">
        <f t="shared" si="31"/>
        <v>0</v>
      </c>
      <c r="M117">
        <f t="shared" si="32"/>
        <v>0</v>
      </c>
      <c r="P117">
        <f t="shared" si="33"/>
        <v>0</v>
      </c>
      <c r="Q117">
        <f t="shared" si="34"/>
        <v>0</v>
      </c>
      <c r="R117">
        <f t="shared" si="35"/>
        <v>0</v>
      </c>
      <c r="U117">
        <f t="shared" si="36"/>
        <v>0</v>
      </c>
      <c r="V117">
        <f t="shared" si="37"/>
        <v>0</v>
      </c>
      <c r="W117">
        <f t="shared" si="38"/>
        <v>0</v>
      </c>
      <c r="Z117">
        <f t="shared" si="39"/>
        <v>0</v>
      </c>
      <c r="AA117">
        <f t="shared" si="40"/>
        <v>0</v>
      </c>
      <c r="AB117">
        <f t="shared" si="41"/>
        <v>0</v>
      </c>
      <c r="AE117">
        <f t="shared" si="42"/>
        <v>0</v>
      </c>
      <c r="AF117">
        <f t="shared" si="43"/>
        <v>0</v>
      </c>
      <c r="AG117">
        <f t="shared" si="44"/>
        <v>0</v>
      </c>
      <c r="AJ117">
        <f t="shared" si="45"/>
        <v>0</v>
      </c>
      <c r="AK117">
        <f t="shared" si="46"/>
        <v>0</v>
      </c>
      <c r="AL117">
        <f t="shared" si="47"/>
        <v>0</v>
      </c>
      <c r="AO117">
        <f t="shared" si="48"/>
        <v>0</v>
      </c>
      <c r="AP117">
        <f t="shared" si="49"/>
        <v>0</v>
      </c>
      <c r="AQ117">
        <f t="shared" si="50"/>
        <v>0</v>
      </c>
      <c r="AR117">
        <f>+E117</f>
        <v>0</v>
      </c>
      <c r="AS117">
        <f>+C117</f>
        <v>0</v>
      </c>
      <c r="AT117">
        <f t="shared" si="51"/>
        <v>0</v>
      </c>
      <c r="AU117">
        <f t="shared" si="52"/>
        <v>0</v>
      </c>
      <c r="AV117">
        <f t="shared" si="53"/>
        <v>0</v>
      </c>
      <c r="AW117">
        <f>+C117</f>
        <v>0</v>
      </c>
      <c r="AX117">
        <f>+E117</f>
        <v>0</v>
      </c>
      <c r="AY117">
        <f t="shared" si="54"/>
        <v>0</v>
      </c>
      <c r="AZ117">
        <f t="shared" si="55"/>
        <v>0</v>
      </c>
      <c r="BA117">
        <f t="shared" si="56"/>
        <v>0</v>
      </c>
      <c r="BD117">
        <f t="shared" si="57"/>
        <v>0</v>
      </c>
      <c r="BE117">
        <f t="shared" si="58"/>
        <v>0</v>
      </c>
      <c r="BF117">
        <f t="shared" si="59"/>
        <v>0</v>
      </c>
    </row>
    <row r="118" spans="1:58">
      <c r="C118" s="3"/>
      <c r="D118" s="3"/>
      <c r="E118" s="3"/>
      <c r="K118">
        <f t="shared" si="30"/>
        <v>0</v>
      </c>
      <c r="L118">
        <f t="shared" si="31"/>
        <v>0</v>
      </c>
      <c r="M118">
        <f t="shared" si="32"/>
        <v>0</v>
      </c>
      <c r="P118">
        <f t="shared" si="33"/>
        <v>0</v>
      </c>
      <c r="Q118">
        <f t="shared" si="34"/>
        <v>0</v>
      </c>
      <c r="R118">
        <f t="shared" si="35"/>
        <v>0</v>
      </c>
      <c r="U118">
        <f t="shared" si="36"/>
        <v>0</v>
      </c>
      <c r="V118">
        <f t="shared" si="37"/>
        <v>0</v>
      </c>
      <c r="W118">
        <f t="shared" si="38"/>
        <v>0</v>
      </c>
      <c r="Z118">
        <f t="shared" si="39"/>
        <v>0</v>
      </c>
      <c r="AA118">
        <f t="shared" si="40"/>
        <v>0</v>
      </c>
      <c r="AB118">
        <f t="shared" si="41"/>
        <v>0</v>
      </c>
      <c r="AE118">
        <f t="shared" si="42"/>
        <v>0</v>
      </c>
      <c r="AF118">
        <f t="shared" si="43"/>
        <v>0</v>
      </c>
      <c r="AG118">
        <f t="shared" si="44"/>
        <v>0</v>
      </c>
      <c r="AJ118">
        <f t="shared" si="45"/>
        <v>0</v>
      </c>
      <c r="AK118">
        <f t="shared" si="46"/>
        <v>0</v>
      </c>
      <c r="AL118">
        <f t="shared" si="47"/>
        <v>0</v>
      </c>
      <c r="AO118">
        <f t="shared" si="48"/>
        <v>0</v>
      </c>
      <c r="AP118">
        <f t="shared" si="49"/>
        <v>0</v>
      </c>
      <c r="AQ118">
        <f t="shared" si="50"/>
        <v>0</v>
      </c>
      <c r="AT118">
        <f t="shared" si="51"/>
        <v>0</v>
      </c>
      <c r="AU118">
        <f t="shared" si="52"/>
        <v>0</v>
      </c>
      <c r="AV118">
        <f t="shared" si="53"/>
        <v>0</v>
      </c>
      <c r="AY118">
        <f t="shared" si="54"/>
        <v>0</v>
      </c>
      <c r="AZ118">
        <f t="shared" si="55"/>
        <v>0</v>
      </c>
      <c r="BA118">
        <f t="shared" si="56"/>
        <v>0</v>
      </c>
      <c r="BD118">
        <f t="shared" si="57"/>
        <v>0</v>
      </c>
      <c r="BE118">
        <f t="shared" si="58"/>
        <v>0</v>
      </c>
      <c r="BF118">
        <f t="shared" si="59"/>
        <v>0</v>
      </c>
    </row>
    <row r="119" spans="1:58">
      <c r="A119" s="2" t="s">
        <v>23</v>
      </c>
      <c r="C119" s="3"/>
      <c r="D119" s="3"/>
      <c r="E119" s="3"/>
      <c r="F119" s="1">
        <f>+F111+7</f>
        <v>41316</v>
      </c>
      <c r="K119">
        <f t="shared" si="30"/>
        <v>0</v>
      </c>
      <c r="L119">
        <f t="shared" si="31"/>
        <v>0</v>
      </c>
      <c r="M119">
        <f t="shared" si="32"/>
        <v>0</v>
      </c>
      <c r="P119">
        <f t="shared" si="33"/>
        <v>0</v>
      </c>
      <c r="Q119">
        <f t="shared" si="34"/>
        <v>0</v>
      </c>
      <c r="R119">
        <f t="shared" si="35"/>
        <v>0</v>
      </c>
      <c r="U119">
        <f t="shared" si="36"/>
        <v>0</v>
      </c>
      <c r="V119">
        <f t="shared" si="37"/>
        <v>0</v>
      </c>
      <c r="W119">
        <f t="shared" si="38"/>
        <v>0</v>
      </c>
      <c r="Z119">
        <f t="shared" si="39"/>
        <v>0</v>
      </c>
      <c r="AA119">
        <f t="shared" si="40"/>
        <v>0</v>
      </c>
      <c r="AB119">
        <f t="shared" si="41"/>
        <v>0</v>
      </c>
      <c r="AE119">
        <f t="shared" si="42"/>
        <v>0</v>
      </c>
      <c r="AF119">
        <f t="shared" si="43"/>
        <v>0</v>
      </c>
      <c r="AG119">
        <f t="shared" si="44"/>
        <v>0</v>
      </c>
      <c r="AJ119">
        <f t="shared" si="45"/>
        <v>0</v>
      </c>
      <c r="AK119">
        <f t="shared" si="46"/>
        <v>0</v>
      </c>
      <c r="AL119">
        <f t="shared" si="47"/>
        <v>0</v>
      </c>
      <c r="AO119">
        <f t="shared" si="48"/>
        <v>0</v>
      </c>
      <c r="AP119">
        <f t="shared" si="49"/>
        <v>0</v>
      </c>
      <c r="AQ119">
        <f t="shared" si="50"/>
        <v>0</v>
      </c>
      <c r="AT119">
        <f t="shared" si="51"/>
        <v>0</v>
      </c>
      <c r="AU119">
        <f t="shared" si="52"/>
        <v>0</v>
      </c>
      <c r="AV119">
        <f t="shared" si="53"/>
        <v>0</v>
      </c>
      <c r="AY119">
        <f t="shared" si="54"/>
        <v>0</v>
      </c>
      <c r="AZ119">
        <f t="shared" si="55"/>
        <v>0</v>
      </c>
      <c r="BA119">
        <f t="shared" si="56"/>
        <v>0</v>
      </c>
      <c r="BD119">
        <f t="shared" si="57"/>
        <v>0</v>
      </c>
      <c r="BE119">
        <f t="shared" si="58"/>
        <v>0</v>
      </c>
      <c r="BF119">
        <f t="shared" si="59"/>
        <v>0</v>
      </c>
    </row>
    <row r="120" spans="1:58">
      <c r="C120" s="3"/>
      <c r="D120" s="3"/>
      <c r="E120" s="3"/>
      <c r="K120">
        <f t="shared" si="30"/>
        <v>0</v>
      </c>
      <c r="L120">
        <f t="shared" si="31"/>
        <v>0</v>
      </c>
      <c r="M120">
        <f t="shared" si="32"/>
        <v>0</v>
      </c>
      <c r="P120">
        <f t="shared" si="33"/>
        <v>0</v>
      </c>
      <c r="Q120">
        <f t="shared" si="34"/>
        <v>0</v>
      </c>
      <c r="R120">
        <f t="shared" si="35"/>
        <v>0</v>
      </c>
      <c r="U120">
        <f t="shared" si="36"/>
        <v>0</v>
      </c>
      <c r="V120">
        <f t="shared" si="37"/>
        <v>0</v>
      </c>
      <c r="W120">
        <f t="shared" si="38"/>
        <v>0</v>
      </c>
      <c r="Z120">
        <f t="shared" si="39"/>
        <v>0</v>
      </c>
      <c r="AA120">
        <f t="shared" si="40"/>
        <v>0</v>
      </c>
      <c r="AB120">
        <f t="shared" si="41"/>
        <v>0</v>
      </c>
      <c r="AE120">
        <f t="shared" si="42"/>
        <v>0</v>
      </c>
      <c r="AF120">
        <f t="shared" si="43"/>
        <v>0</v>
      </c>
      <c r="AG120">
        <f t="shared" si="44"/>
        <v>0</v>
      </c>
      <c r="AJ120">
        <f t="shared" si="45"/>
        <v>0</v>
      </c>
      <c r="AK120">
        <f t="shared" si="46"/>
        <v>0</v>
      </c>
      <c r="AL120">
        <f t="shared" si="47"/>
        <v>0</v>
      </c>
      <c r="AO120">
        <f t="shared" si="48"/>
        <v>0</v>
      </c>
      <c r="AP120">
        <f t="shared" si="49"/>
        <v>0</v>
      </c>
      <c r="AQ120">
        <f t="shared" si="50"/>
        <v>0</v>
      </c>
      <c r="AT120">
        <f t="shared" si="51"/>
        <v>0</v>
      </c>
      <c r="AU120">
        <f t="shared" si="52"/>
        <v>0</v>
      </c>
      <c r="AV120">
        <f t="shared" si="53"/>
        <v>0</v>
      </c>
      <c r="AY120">
        <f t="shared" si="54"/>
        <v>0</v>
      </c>
      <c r="AZ120">
        <f t="shared" si="55"/>
        <v>0</v>
      </c>
      <c r="BA120">
        <f t="shared" si="56"/>
        <v>0</v>
      </c>
      <c r="BD120">
        <f t="shared" si="57"/>
        <v>0</v>
      </c>
      <c r="BE120">
        <f t="shared" si="58"/>
        <v>0</v>
      </c>
      <c r="BF120">
        <f t="shared" si="59"/>
        <v>0</v>
      </c>
    </row>
    <row r="121" spans="1:58">
      <c r="B121" t="str">
        <f>+F</f>
        <v>Woodford Wells 3</v>
      </c>
      <c r="C121" s="3">
        <f>+Averages!AH70</f>
        <v>3</v>
      </c>
      <c r="D121" s="3" t="s">
        <v>27</v>
      </c>
      <c r="E121" s="3">
        <f>+Averages!AH14</f>
        <v>7</v>
      </c>
      <c r="F121" t="str">
        <f>+a</f>
        <v>Woodford Wells 2</v>
      </c>
      <c r="I121">
        <f>+E121</f>
        <v>7</v>
      </c>
      <c r="J121">
        <f>+C121</f>
        <v>3</v>
      </c>
      <c r="K121">
        <f t="shared" si="30"/>
        <v>1</v>
      </c>
      <c r="L121">
        <f t="shared" si="31"/>
        <v>0</v>
      </c>
      <c r="M121">
        <f t="shared" si="32"/>
        <v>0</v>
      </c>
      <c r="P121">
        <f t="shared" si="33"/>
        <v>0</v>
      </c>
      <c r="Q121">
        <f t="shared" si="34"/>
        <v>0</v>
      </c>
      <c r="R121">
        <f t="shared" si="35"/>
        <v>0</v>
      </c>
      <c r="U121">
        <f t="shared" si="36"/>
        <v>0</v>
      </c>
      <c r="V121">
        <f t="shared" si="37"/>
        <v>0</v>
      </c>
      <c r="W121">
        <f t="shared" si="38"/>
        <v>0</v>
      </c>
      <c r="Z121">
        <f t="shared" si="39"/>
        <v>0</v>
      </c>
      <c r="AA121">
        <f t="shared" si="40"/>
        <v>0</v>
      </c>
      <c r="AB121">
        <f t="shared" si="41"/>
        <v>0</v>
      </c>
      <c r="AE121">
        <f t="shared" si="42"/>
        <v>0</v>
      </c>
      <c r="AF121">
        <f t="shared" si="43"/>
        <v>0</v>
      </c>
      <c r="AG121">
        <f t="shared" si="44"/>
        <v>0</v>
      </c>
      <c r="AH121">
        <f>+C121</f>
        <v>3</v>
      </c>
      <c r="AI121">
        <f>+E121</f>
        <v>7</v>
      </c>
      <c r="AJ121">
        <f t="shared" si="45"/>
        <v>0</v>
      </c>
      <c r="AK121">
        <f t="shared" si="46"/>
        <v>0</v>
      </c>
      <c r="AL121">
        <f t="shared" si="47"/>
        <v>1</v>
      </c>
      <c r="AO121">
        <f t="shared" si="48"/>
        <v>0</v>
      </c>
      <c r="AP121">
        <f t="shared" si="49"/>
        <v>0</v>
      </c>
      <c r="AQ121">
        <f t="shared" si="50"/>
        <v>0</v>
      </c>
      <c r="AT121">
        <f t="shared" si="51"/>
        <v>0</v>
      </c>
      <c r="AU121">
        <f t="shared" si="52"/>
        <v>0</v>
      </c>
      <c r="AV121">
        <f t="shared" si="53"/>
        <v>0</v>
      </c>
      <c r="AY121">
        <f t="shared" si="54"/>
        <v>0</v>
      </c>
      <c r="AZ121">
        <f t="shared" si="55"/>
        <v>0</v>
      </c>
      <c r="BA121">
        <f t="shared" si="56"/>
        <v>0</v>
      </c>
      <c r="BD121">
        <f t="shared" si="57"/>
        <v>0</v>
      </c>
      <c r="BE121">
        <f t="shared" si="58"/>
        <v>0</v>
      </c>
      <c r="BF121">
        <f t="shared" si="59"/>
        <v>0</v>
      </c>
    </row>
    <row r="122" spans="1:58">
      <c r="B122" t="str">
        <f>+E</f>
        <v>Rhodium</v>
      </c>
      <c r="C122" s="3">
        <f>+Averages!AH60</f>
        <v>5</v>
      </c>
      <c r="D122" s="3" t="s">
        <v>27</v>
      </c>
      <c r="E122" s="3">
        <f>+Averages!AH27</f>
        <v>5</v>
      </c>
      <c r="F122" t="str">
        <f>+B</f>
        <v>Heathcote 3</v>
      </c>
      <c r="G122" t="s">
        <v>185</v>
      </c>
      <c r="K122">
        <f t="shared" si="30"/>
        <v>0</v>
      </c>
      <c r="L122">
        <f t="shared" si="31"/>
        <v>0</v>
      </c>
      <c r="M122">
        <f t="shared" si="32"/>
        <v>0</v>
      </c>
      <c r="N122">
        <f>+E122</f>
        <v>5</v>
      </c>
      <c r="O122">
        <f>+C122</f>
        <v>5</v>
      </c>
      <c r="P122">
        <f t="shared" si="33"/>
        <v>0</v>
      </c>
      <c r="Q122">
        <f t="shared" si="34"/>
        <v>1</v>
      </c>
      <c r="R122">
        <f t="shared" si="35"/>
        <v>0</v>
      </c>
      <c r="U122">
        <f t="shared" si="36"/>
        <v>0</v>
      </c>
      <c r="V122">
        <f t="shared" si="37"/>
        <v>0</v>
      </c>
      <c r="W122">
        <f t="shared" si="38"/>
        <v>0</v>
      </c>
      <c r="Z122">
        <f t="shared" si="39"/>
        <v>0</v>
      </c>
      <c r="AA122">
        <f t="shared" si="40"/>
        <v>0</v>
      </c>
      <c r="AB122">
        <f t="shared" si="41"/>
        <v>0</v>
      </c>
      <c r="AC122">
        <f>+C122</f>
        <v>5</v>
      </c>
      <c r="AD122">
        <f>+E122</f>
        <v>5</v>
      </c>
      <c r="AE122">
        <f t="shared" si="42"/>
        <v>0</v>
      </c>
      <c r="AF122">
        <f t="shared" si="43"/>
        <v>1</v>
      </c>
      <c r="AG122">
        <f t="shared" si="44"/>
        <v>0</v>
      </c>
      <c r="AJ122">
        <f t="shared" si="45"/>
        <v>0</v>
      </c>
      <c r="AK122">
        <f t="shared" si="46"/>
        <v>0</v>
      </c>
      <c r="AL122">
        <f t="shared" si="47"/>
        <v>0</v>
      </c>
      <c r="AO122">
        <f t="shared" si="48"/>
        <v>0</v>
      </c>
      <c r="AP122">
        <f t="shared" si="49"/>
        <v>0</v>
      </c>
      <c r="AQ122">
        <f t="shared" si="50"/>
        <v>0</v>
      </c>
      <c r="AT122">
        <f t="shared" si="51"/>
        <v>0</v>
      </c>
      <c r="AU122">
        <f t="shared" si="52"/>
        <v>0</v>
      </c>
      <c r="AV122">
        <f t="shared" si="53"/>
        <v>0</v>
      </c>
      <c r="AY122">
        <f t="shared" si="54"/>
        <v>0</v>
      </c>
      <c r="AZ122">
        <f t="shared" si="55"/>
        <v>0</v>
      </c>
      <c r="BA122">
        <f t="shared" si="56"/>
        <v>0</v>
      </c>
      <c r="BD122">
        <f t="shared" si="57"/>
        <v>0</v>
      </c>
      <c r="BE122">
        <f t="shared" si="58"/>
        <v>0</v>
      </c>
      <c r="BF122">
        <f t="shared" si="59"/>
        <v>0</v>
      </c>
    </row>
    <row r="123" spans="1:58">
      <c r="B123" t="str">
        <f>+D</f>
        <v>Mossford 4</v>
      </c>
      <c r="C123" s="3">
        <f>+Averages!AH51</f>
        <v>4</v>
      </c>
      <c r="D123" s="3" t="s">
        <v>27</v>
      </c>
      <c r="E123" s="3">
        <f>+Averages!AH41</f>
        <v>6</v>
      </c>
      <c r="F123" t="str">
        <f>+CC</f>
        <v>Langdon 4</v>
      </c>
      <c r="K123">
        <f t="shared" si="30"/>
        <v>0</v>
      </c>
      <c r="L123">
        <f t="shared" si="31"/>
        <v>0</v>
      </c>
      <c r="M123">
        <f t="shared" si="32"/>
        <v>0</v>
      </c>
      <c r="P123">
        <f t="shared" si="33"/>
        <v>0</v>
      </c>
      <c r="Q123">
        <f t="shared" si="34"/>
        <v>0</v>
      </c>
      <c r="R123">
        <f t="shared" si="35"/>
        <v>0</v>
      </c>
      <c r="S123">
        <f>+E123</f>
        <v>6</v>
      </c>
      <c r="T123">
        <f>+C123</f>
        <v>4</v>
      </c>
      <c r="U123">
        <f t="shared" si="36"/>
        <v>1</v>
      </c>
      <c r="V123">
        <f t="shared" si="37"/>
        <v>0</v>
      </c>
      <c r="W123">
        <f t="shared" si="38"/>
        <v>0</v>
      </c>
      <c r="X123">
        <f>+C123</f>
        <v>4</v>
      </c>
      <c r="Y123">
        <f>+E123</f>
        <v>6</v>
      </c>
      <c r="Z123">
        <f t="shared" si="39"/>
        <v>0</v>
      </c>
      <c r="AA123">
        <f t="shared" si="40"/>
        <v>0</v>
      </c>
      <c r="AB123">
        <f t="shared" si="41"/>
        <v>1</v>
      </c>
      <c r="AE123">
        <f t="shared" si="42"/>
        <v>0</v>
      </c>
      <c r="AF123">
        <f t="shared" si="43"/>
        <v>0</v>
      </c>
      <c r="AG123">
        <f t="shared" si="44"/>
        <v>0</v>
      </c>
      <c r="AJ123">
        <f t="shared" si="45"/>
        <v>0</v>
      </c>
      <c r="AK123">
        <f t="shared" si="46"/>
        <v>0</v>
      </c>
      <c r="AL123">
        <f t="shared" si="47"/>
        <v>0</v>
      </c>
      <c r="AO123">
        <f t="shared" si="48"/>
        <v>0</v>
      </c>
      <c r="AP123">
        <f t="shared" si="49"/>
        <v>0</v>
      </c>
      <c r="AQ123">
        <f t="shared" si="50"/>
        <v>0</v>
      </c>
      <c r="AT123">
        <f t="shared" si="51"/>
        <v>0</v>
      </c>
      <c r="AU123">
        <f t="shared" si="52"/>
        <v>0</v>
      </c>
      <c r="AV123">
        <f t="shared" si="53"/>
        <v>0</v>
      </c>
      <c r="AY123">
        <f t="shared" si="54"/>
        <v>0</v>
      </c>
      <c r="AZ123">
        <f t="shared" si="55"/>
        <v>0</v>
      </c>
      <c r="BA123">
        <f t="shared" si="56"/>
        <v>0</v>
      </c>
      <c r="BD123">
        <f t="shared" si="57"/>
        <v>0</v>
      </c>
      <c r="BE123">
        <f t="shared" si="58"/>
        <v>0</v>
      </c>
      <c r="BF123">
        <f t="shared" si="59"/>
        <v>0</v>
      </c>
    </row>
    <row r="124" spans="1:58" hidden="1">
      <c r="B124" t="str">
        <f>+G</f>
        <v>Heathcote 4</v>
      </c>
      <c r="C124" s="3">
        <f>+Averages!AH79</f>
        <v>0</v>
      </c>
      <c r="D124" s="3" t="s">
        <v>27</v>
      </c>
      <c r="E124" s="3">
        <f>+Averages!AH98</f>
        <v>0</v>
      </c>
      <c r="F124" t="str">
        <f>+I</f>
        <v>Free</v>
      </c>
      <c r="K124">
        <f t="shared" si="30"/>
        <v>0</v>
      </c>
      <c r="L124">
        <f t="shared" si="31"/>
        <v>0</v>
      </c>
      <c r="M124">
        <f t="shared" si="32"/>
        <v>0</v>
      </c>
      <c r="P124">
        <f t="shared" si="33"/>
        <v>0</v>
      </c>
      <c r="Q124">
        <f t="shared" si="34"/>
        <v>0</v>
      </c>
      <c r="R124">
        <f t="shared" si="35"/>
        <v>0</v>
      </c>
      <c r="U124">
        <f t="shared" si="36"/>
        <v>0</v>
      </c>
      <c r="V124">
        <f t="shared" si="37"/>
        <v>0</v>
      </c>
      <c r="W124">
        <f t="shared" si="38"/>
        <v>0</v>
      </c>
      <c r="Z124">
        <f t="shared" si="39"/>
        <v>0</v>
      </c>
      <c r="AA124">
        <f t="shared" si="40"/>
        <v>0</v>
      </c>
      <c r="AB124">
        <f t="shared" si="41"/>
        <v>0</v>
      </c>
      <c r="AE124">
        <f t="shared" si="42"/>
        <v>0</v>
      </c>
      <c r="AF124">
        <f t="shared" si="43"/>
        <v>0</v>
      </c>
      <c r="AG124">
        <f t="shared" si="44"/>
        <v>0</v>
      </c>
      <c r="AJ124">
        <f t="shared" si="45"/>
        <v>0</v>
      </c>
      <c r="AK124">
        <f t="shared" si="46"/>
        <v>0</v>
      </c>
      <c r="AL124">
        <f t="shared" si="47"/>
        <v>0</v>
      </c>
      <c r="AM124">
        <f>+C124</f>
        <v>0</v>
      </c>
      <c r="AN124">
        <f>+E124</f>
        <v>0</v>
      </c>
      <c r="AO124">
        <f t="shared" si="48"/>
        <v>0</v>
      </c>
      <c r="AP124">
        <f t="shared" si="49"/>
        <v>0</v>
      </c>
      <c r="AQ124">
        <f t="shared" si="50"/>
        <v>0</v>
      </c>
      <c r="AT124">
        <f t="shared" si="51"/>
        <v>0</v>
      </c>
      <c r="AU124">
        <f t="shared" si="52"/>
        <v>0</v>
      </c>
      <c r="AV124">
        <f t="shared" si="53"/>
        <v>0</v>
      </c>
      <c r="AW124">
        <f>+E124</f>
        <v>0</v>
      </c>
      <c r="AX124">
        <f>+C124</f>
        <v>0</v>
      </c>
      <c r="AY124">
        <f t="shared" si="54"/>
        <v>0</v>
      </c>
      <c r="AZ124">
        <f t="shared" si="55"/>
        <v>0</v>
      </c>
      <c r="BA124">
        <f t="shared" si="56"/>
        <v>0</v>
      </c>
      <c r="BD124">
        <f t="shared" si="57"/>
        <v>0</v>
      </c>
      <c r="BE124">
        <f t="shared" si="58"/>
        <v>0</v>
      </c>
      <c r="BF124">
        <f t="shared" si="59"/>
        <v>0</v>
      </c>
    </row>
    <row r="125" spans="1:58">
      <c r="B125" t="str">
        <f>+H</f>
        <v>Heathcote 5</v>
      </c>
      <c r="C125" s="3">
        <f>+Averages!AH88</f>
        <v>1</v>
      </c>
      <c r="D125" s="3" t="s">
        <v>27</v>
      </c>
      <c r="E125" s="3">
        <f>+Averages!AH109</f>
        <v>9</v>
      </c>
      <c r="F125" t="str">
        <f>+J</f>
        <v>Mossford 5</v>
      </c>
      <c r="G125" t="s">
        <v>184</v>
      </c>
      <c r="K125">
        <f t="shared" si="30"/>
        <v>0</v>
      </c>
      <c r="L125">
        <f t="shared" si="31"/>
        <v>0</v>
      </c>
      <c r="M125">
        <f t="shared" si="32"/>
        <v>0</v>
      </c>
      <c r="P125">
        <f t="shared" si="33"/>
        <v>0</v>
      </c>
      <c r="Q125">
        <f t="shared" si="34"/>
        <v>0</v>
      </c>
      <c r="R125">
        <f t="shared" si="35"/>
        <v>0</v>
      </c>
      <c r="U125">
        <f t="shared" si="36"/>
        <v>0</v>
      </c>
      <c r="V125">
        <f t="shared" si="37"/>
        <v>0</v>
      </c>
      <c r="W125">
        <f t="shared" si="38"/>
        <v>0</v>
      </c>
      <c r="Z125">
        <f t="shared" si="39"/>
        <v>0</v>
      </c>
      <c r="AA125">
        <f t="shared" si="40"/>
        <v>0</v>
      </c>
      <c r="AB125">
        <f t="shared" si="41"/>
        <v>0</v>
      </c>
      <c r="AE125">
        <f t="shared" si="42"/>
        <v>0</v>
      </c>
      <c r="AF125">
        <f t="shared" si="43"/>
        <v>0</v>
      </c>
      <c r="AG125">
        <f t="shared" si="44"/>
        <v>0</v>
      </c>
      <c r="AJ125">
        <f t="shared" si="45"/>
        <v>0</v>
      </c>
      <c r="AK125">
        <f t="shared" si="46"/>
        <v>0</v>
      </c>
      <c r="AL125">
        <f t="shared" si="47"/>
        <v>0</v>
      </c>
      <c r="AO125">
        <f t="shared" si="48"/>
        <v>0</v>
      </c>
      <c r="AP125">
        <f t="shared" si="49"/>
        <v>0</v>
      </c>
      <c r="AQ125">
        <f t="shared" si="50"/>
        <v>0</v>
      </c>
      <c r="AR125">
        <f>+C125</f>
        <v>1</v>
      </c>
      <c r="AS125">
        <f>+E125</f>
        <v>9</v>
      </c>
      <c r="AT125">
        <f t="shared" si="51"/>
        <v>0</v>
      </c>
      <c r="AU125">
        <f t="shared" si="52"/>
        <v>0</v>
      </c>
      <c r="AV125">
        <f t="shared" si="53"/>
        <v>1</v>
      </c>
      <c r="AY125">
        <f t="shared" si="54"/>
        <v>0</v>
      </c>
      <c r="AZ125">
        <f t="shared" si="55"/>
        <v>0</v>
      </c>
      <c r="BA125">
        <f t="shared" si="56"/>
        <v>0</v>
      </c>
      <c r="BB125">
        <f>+E125</f>
        <v>9</v>
      </c>
      <c r="BC125">
        <f>+C125</f>
        <v>1</v>
      </c>
      <c r="BD125">
        <f t="shared" si="57"/>
        <v>1</v>
      </c>
      <c r="BE125">
        <f t="shared" si="58"/>
        <v>0</v>
      </c>
      <c r="BF125">
        <f t="shared" si="59"/>
        <v>0</v>
      </c>
    </row>
    <row r="126" spans="1:58">
      <c r="C126" s="3"/>
      <c r="D126" s="3"/>
      <c r="E126" s="3"/>
      <c r="K126">
        <f t="shared" si="30"/>
        <v>0</v>
      </c>
      <c r="L126">
        <f t="shared" si="31"/>
        <v>0</v>
      </c>
      <c r="M126">
        <f t="shared" si="32"/>
        <v>0</v>
      </c>
      <c r="P126">
        <f t="shared" si="33"/>
        <v>0</v>
      </c>
      <c r="Q126">
        <f t="shared" si="34"/>
        <v>0</v>
      </c>
      <c r="R126">
        <f t="shared" si="35"/>
        <v>0</v>
      </c>
      <c r="U126">
        <f t="shared" si="36"/>
        <v>0</v>
      </c>
      <c r="V126">
        <f t="shared" si="37"/>
        <v>0</v>
      </c>
      <c r="W126">
        <f t="shared" si="38"/>
        <v>0</v>
      </c>
      <c r="Z126">
        <f t="shared" si="39"/>
        <v>0</v>
      </c>
      <c r="AA126">
        <f t="shared" si="40"/>
        <v>0</v>
      </c>
      <c r="AB126">
        <f t="shared" si="41"/>
        <v>0</v>
      </c>
      <c r="AE126">
        <f t="shared" si="42"/>
        <v>0</v>
      </c>
      <c r="AF126">
        <f t="shared" si="43"/>
        <v>0</v>
      </c>
      <c r="AG126">
        <f t="shared" si="44"/>
        <v>0</v>
      </c>
      <c r="AJ126">
        <f t="shared" si="45"/>
        <v>0</v>
      </c>
      <c r="AK126">
        <f t="shared" si="46"/>
        <v>0</v>
      </c>
      <c r="AL126">
        <f t="shared" si="47"/>
        <v>0</v>
      </c>
      <c r="AO126">
        <f t="shared" si="48"/>
        <v>0</v>
      </c>
      <c r="AP126">
        <f t="shared" si="49"/>
        <v>0</v>
      </c>
      <c r="AQ126">
        <f t="shared" si="50"/>
        <v>0</v>
      </c>
      <c r="AT126">
        <f t="shared" si="51"/>
        <v>0</v>
      </c>
      <c r="AU126">
        <f t="shared" si="52"/>
        <v>0</v>
      </c>
      <c r="AV126">
        <f t="shared" si="53"/>
        <v>0</v>
      </c>
      <c r="AY126">
        <f t="shared" si="54"/>
        <v>0</v>
      </c>
      <c r="AZ126">
        <f t="shared" si="55"/>
        <v>0</v>
      </c>
      <c r="BA126">
        <f t="shared" si="56"/>
        <v>0</v>
      </c>
      <c r="BD126">
        <f t="shared" si="57"/>
        <v>0</v>
      </c>
      <c r="BE126">
        <f t="shared" si="58"/>
        <v>0</v>
      </c>
      <c r="BF126">
        <f t="shared" si="59"/>
        <v>0</v>
      </c>
    </row>
    <row r="127" spans="1:58">
      <c r="A127" s="2" t="s">
        <v>24</v>
      </c>
      <c r="C127" s="3"/>
      <c r="D127" s="3"/>
      <c r="E127" s="3"/>
      <c r="F127" s="1">
        <f>+F119+7</f>
        <v>41323</v>
      </c>
      <c r="K127">
        <f t="shared" si="30"/>
        <v>0</v>
      </c>
      <c r="L127">
        <f t="shared" si="31"/>
        <v>0</v>
      </c>
      <c r="M127">
        <f t="shared" si="32"/>
        <v>0</v>
      </c>
      <c r="P127">
        <f t="shared" si="33"/>
        <v>0</v>
      </c>
      <c r="Q127">
        <f t="shared" si="34"/>
        <v>0</v>
      </c>
      <c r="R127">
        <f t="shared" si="35"/>
        <v>0</v>
      </c>
      <c r="U127">
        <f t="shared" si="36"/>
        <v>0</v>
      </c>
      <c r="V127">
        <f t="shared" si="37"/>
        <v>0</v>
      </c>
      <c r="W127">
        <f t="shared" si="38"/>
        <v>0</v>
      </c>
      <c r="Z127">
        <f t="shared" si="39"/>
        <v>0</v>
      </c>
      <c r="AA127">
        <f t="shared" si="40"/>
        <v>0</v>
      </c>
      <c r="AB127">
        <f t="shared" si="41"/>
        <v>0</v>
      </c>
      <c r="AE127">
        <f t="shared" si="42"/>
        <v>0</v>
      </c>
      <c r="AF127">
        <f t="shared" si="43"/>
        <v>0</v>
      </c>
      <c r="AG127">
        <f t="shared" si="44"/>
        <v>0</v>
      </c>
      <c r="AJ127">
        <f t="shared" si="45"/>
        <v>0</v>
      </c>
      <c r="AK127">
        <f t="shared" si="46"/>
        <v>0</v>
      </c>
      <c r="AL127">
        <f t="shared" si="47"/>
        <v>0</v>
      </c>
      <c r="AO127">
        <f t="shared" si="48"/>
        <v>0</v>
      </c>
      <c r="AP127">
        <f t="shared" si="49"/>
        <v>0</v>
      </c>
      <c r="AQ127">
        <f t="shared" si="50"/>
        <v>0</v>
      </c>
      <c r="AT127">
        <f t="shared" si="51"/>
        <v>0</v>
      </c>
      <c r="AU127">
        <f t="shared" si="52"/>
        <v>0</v>
      </c>
      <c r="AV127">
        <f t="shared" si="53"/>
        <v>0</v>
      </c>
      <c r="AY127">
        <f t="shared" si="54"/>
        <v>0</v>
      </c>
      <c r="AZ127">
        <f t="shared" si="55"/>
        <v>0</v>
      </c>
      <c r="BA127">
        <f t="shared" si="56"/>
        <v>0</v>
      </c>
      <c r="BD127">
        <f t="shared" si="57"/>
        <v>0</v>
      </c>
      <c r="BE127">
        <f t="shared" si="58"/>
        <v>0</v>
      </c>
      <c r="BF127">
        <f t="shared" si="59"/>
        <v>0</v>
      </c>
    </row>
    <row r="128" spans="1:58">
      <c r="C128" s="3"/>
      <c r="D128" s="3"/>
      <c r="E128" s="3"/>
      <c r="K128">
        <f t="shared" si="30"/>
        <v>0</v>
      </c>
      <c r="L128">
        <f t="shared" si="31"/>
        <v>0</v>
      </c>
      <c r="M128">
        <f t="shared" si="32"/>
        <v>0</v>
      </c>
      <c r="P128">
        <f t="shared" si="33"/>
        <v>0</v>
      </c>
      <c r="Q128">
        <f t="shared" si="34"/>
        <v>0</v>
      </c>
      <c r="R128">
        <f t="shared" si="35"/>
        <v>0</v>
      </c>
      <c r="U128">
        <f t="shared" si="36"/>
        <v>0</v>
      </c>
      <c r="V128">
        <f t="shared" si="37"/>
        <v>0</v>
      </c>
      <c r="W128">
        <f t="shared" si="38"/>
        <v>0</v>
      </c>
      <c r="Z128">
        <f t="shared" si="39"/>
        <v>0</v>
      </c>
      <c r="AA128">
        <f t="shared" si="40"/>
        <v>0</v>
      </c>
      <c r="AB128">
        <f t="shared" si="41"/>
        <v>0</v>
      </c>
      <c r="AE128">
        <f t="shared" si="42"/>
        <v>0</v>
      </c>
      <c r="AF128">
        <f t="shared" si="43"/>
        <v>0</v>
      </c>
      <c r="AG128">
        <f t="shared" si="44"/>
        <v>0</v>
      </c>
      <c r="AJ128">
        <f t="shared" si="45"/>
        <v>0</v>
      </c>
      <c r="AK128">
        <f t="shared" si="46"/>
        <v>0</v>
      </c>
      <c r="AL128">
        <f t="shared" si="47"/>
        <v>0</v>
      </c>
      <c r="AO128">
        <f t="shared" si="48"/>
        <v>0</v>
      </c>
      <c r="AP128">
        <f t="shared" si="49"/>
        <v>0</v>
      </c>
      <c r="AQ128">
        <f t="shared" si="50"/>
        <v>0</v>
      </c>
      <c r="AT128">
        <f t="shared" si="51"/>
        <v>0</v>
      </c>
      <c r="AU128">
        <f t="shared" si="52"/>
        <v>0</v>
      </c>
      <c r="AV128">
        <f t="shared" si="53"/>
        <v>0</v>
      </c>
      <c r="AY128">
        <f t="shared" si="54"/>
        <v>0</v>
      </c>
      <c r="AZ128">
        <f t="shared" si="55"/>
        <v>0</v>
      </c>
      <c r="BA128">
        <f t="shared" si="56"/>
        <v>0</v>
      </c>
      <c r="BD128">
        <f t="shared" si="57"/>
        <v>0</v>
      </c>
      <c r="BE128">
        <f t="shared" si="58"/>
        <v>0</v>
      </c>
      <c r="BF128">
        <f t="shared" si="59"/>
        <v>0</v>
      </c>
    </row>
    <row r="129" spans="1:58">
      <c r="B129" t="str">
        <f>+a</f>
        <v>Woodford Wells 2</v>
      </c>
      <c r="C129" s="3">
        <f>+Averages!AJ14</f>
        <v>8</v>
      </c>
      <c r="D129" s="3" t="s">
        <v>27</v>
      </c>
      <c r="E129" s="3">
        <f>+Averages!AJ60</f>
        <v>2</v>
      </c>
      <c r="F129" t="str">
        <f>+E</f>
        <v>Rhodium</v>
      </c>
      <c r="G129" s="3"/>
      <c r="I129">
        <f>+C129</f>
        <v>8</v>
      </c>
      <c r="J129">
        <f>+E129</f>
        <v>2</v>
      </c>
      <c r="K129">
        <f t="shared" si="30"/>
        <v>1</v>
      </c>
      <c r="L129">
        <f t="shared" si="31"/>
        <v>0</v>
      </c>
      <c r="M129">
        <f t="shared" si="32"/>
        <v>0</v>
      </c>
      <c r="P129">
        <f t="shared" si="33"/>
        <v>0</v>
      </c>
      <c r="Q129">
        <f t="shared" si="34"/>
        <v>0</v>
      </c>
      <c r="R129">
        <f t="shared" si="35"/>
        <v>0</v>
      </c>
      <c r="U129">
        <f t="shared" si="36"/>
        <v>0</v>
      </c>
      <c r="V129">
        <f t="shared" si="37"/>
        <v>0</v>
      </c>
      <c r="W129">
        <f t="shared" si="38"/>
        <v>0</v>
      </c>
      <c r="Z129">
        <f t="shared" si="39"/>
        <v>0</v>
      </c>
      <c r="AA129">
        <f t="shared" si="40"/>
        <v>0</v>
      </c>
      <c r="AB129">
        <f t="shared" si="41"/>
        <v>0</v>
      </c>
      <c r="AC129">
        <f>+E129</f>
        <v>2</v>
      </c>
      <c r="AD129">
        <f>+C129</f>
        <v>8</v>
      </c>
      <c r="AE129">
        <f t="shared" si="42"/>
        <v>0</v>
      </c>
      <c r="AF129">
        <f t="shared" si="43"/>
        <v>0</v>
      </c>
      <c r="AG129">
        <f t="shared" si="44"/>
        <v>1</v>
      </c>
      <c r="AJ129">
        <f t="shared" si="45"/>
        <v>0</v>
      </c>
      <c r="AK129">
        <f t="shared" si="46"/>
        <v>0</v>
      </c>
      <c r="AL129">
        <f t="shared" si="47"/>
        <v>0</v>
      </c>
      <c r="AO129">
        <f t="shared" si="48"/>
        <v>0</v>
      </c>
      <c r="AP129">
        <f t="shared" si="49"/>
        <v>0</v>
      </c>
      <c r="AQ129">
        <f t="shared" si="50"/>
        <v>0</v>
      </c>
      <c r="AT129">
        <f t="shared" si="51"/>
        <v>0</v>
      </c>
      <c r="AU129">
        <f t="shared" si="52"/>
        <v>0</v>
      </c>
      <c r="AV129">
        <f t="shared" si="53"/>
        <v>0</v>
      </c>
      <c r="AY129">
        <f t="shared" si="54"/>
        <v>0</v>
      </c>
      <c r="AZ129">
        <f t="shared" si="55"/>
        <v>0</v>
      </c>
      <c r="BA129">
        <f t="shared" si="56"/>
        <v>0</v>
      </c>
      <c r="BD129">
        <f t="shared" si="57"/>
        <v>0</v>
      </c>
      <c r="BE129">
        <f t="shared" si="58"/>
        <v>0</v>
      </c>
      <c r="BF129">
        <f t="shared" si="59"/>
        <v>0</v>
      </c>
    </row>
    <row r="130" spans="1:58">
      <c r="B130" t="str">
        <f>+B</f>
        <v>Heathcote 3</v>
      </c>
      <c r="C130" s="3">
        <f>+Averages!AJ27</f>
        <v>5</v>
      </c>
      <c r="D130" s="3" t="s">
        <v>27</v>
      </c>
      <c r="E130" s="3">
        <f>+Averages!AJ51</f>
        <v>5</v>
      </c>
      <c r="F130" t="str">
        <f>+D</f>
        <v>Mossford 4</v>
      </c>
      <c r="G130" s="4"/>
      <c r="H130" s="4"/>
      <c r="K130">
        <f t="shared" si="30"/>
        <v>0</v>
      </c>
      <c r="L130">
        <f t="shared" si="31"/>
        <v>0</v>
      </c>
      <c r="M130">
        <f t="shared" si="32"/>
        <v>0</v>
      </c>
      <c r="N130">
        <f>+C130</f>
        <v>5</v>
      </c>
      <c r="O130">
        <f>+E130</f>
        <v>5</v>
      </c>
      <c r="P130">
        <f t="shared" si="33"/>
        <v>0</v>
      </c>
      <c r="Q130">
        <f t="shared" si="34"/>
        <v>1</v>
      </c>
      <c r="R130">
        <f t="shared" si="35"/>
        <v>0</v>
      </c>
      <c r="U130">
        <f t="shared" si="36"/>
        <v>0</v>
      </c>
      <c r="V130">
        <f t="shared" si="37"/>
        <v>0</v>
      </c>
      <c r="W130">
        <f t="shared" si="38"/>
        <v>0</v>
      </c>
      <c r="X130">
        <f>+E130</f>
        <v>5</v>
      </c>
      <c r="Y130">
        <f>+C130</f>
        <v>5</v>
      </c>
      <c r="Z130">
        <f t="shared" si="39"/>
        <v>0</v>
      </c>
      <c r="AA130">
        <f t="shared" si="40"/>
        <v>1</v>
      </c>
      <c r="AB130">
        <f t="shared" si="41"/>
        <v>0</v>
      </c>
      <c r="AE130">
        <f t="shared" si="42"/>
        <v>0</v>
      </c>
      <c r="AF130">
        <f t="shared" si="43"/>
        <v>0</v>
      </c>
      <c r="AG130">
        <f t="shared" si="44"/>
        <v>0</v>
      </c>
      <c r="AJ130">
        <f t="shared" si="45"/>
        <v>0</v>
      </c>
      <c r="AK130">
        <f t="shared" si="46"/>
        <v>0</v>
      </c>
      <c r="AL130">
        <f t="shared" si="47"/>
        <v>0</v>
      </c>
      <c r="AO130">
        <f t="shared" si="48"/>
        <v>0</v>
      </c>
      <c r="AP130">
        <f t="shared" si="49"/>
        <v>0</v>
      </c>
      <c r="AQ130">
        <f t="shared" si="50"/>
        <v>0</v>
      </c>
      <c r="AT130">
        <f t="shared" si="51"/>
        <v>0</v>
      </c>
      <c r="AU130">
        <f t="shared" si="52"/>
        <v>0</v>
      </c>
      <c r="AV130">
        <f t="shared" si="53"/>
        <v>0</v>
      </c>
      <c r="AY130">
        <f t="shared" si="54"/>
        <v>0</v>
      </c>
      <c r="AZ130">
        <f t="shared" si="55"/>
        <v>0</v>
      </c>
      <c r="BA130">
        <f t="shared" si="56"/>
        <v>0</v>
      </c>
      <c r="BD130">
        <f t="shared" si="57"/>
        <v>0</v>
      </c>
      <c r="BE130">
        <f t="shared" si="58"/>
        <v>0</v>
      </c>
      <c r="BF130">
        <f t="shared" si="59"/>
        <v>0</v>
      </c>
    </row>
    <row r="131" spans="1:58">
      <c r="B131" t="str">
        <f>+J</f>
        <v>Mossford 5</v>
      </c>
      <c r="C131" s="3">
        <f>+Averages!AJ109</f>
        <v>2</v>
      </c>
      <c r="D131" s="3" t="s">
        <v>27</v>
      </c>
      <c r="E131" s="3">
        <f>+Averages!AJ41</f>
        <v>8</v>
      </c>
      <c r="F131" t="str">
        <f>+CC</f>
        <v>Langdon 4</v>
      </c>
      <c r="G131" s="3"/>
      <c r="H131" s="3"/>
      <c r="K131">
        <f t="shared" si="30"/>
        <v>0</v>
      </c>
      <c r="L131">
        <f t="shared" si="31"/>
        <v>0</v>
      </c>
      <c r="M131">
        <f t="shared" si="32"/>
        <v>0</v>
      </c>
      <c r="P131">
        <f t="shared" si="33"/>
        <v>0</v>
      </c>
      <c r="Q131">
        <f t="shared" si="34"/>
        <v>0</v>
      </c>
      <c r="R131">
        <f t="shared" si="35"/>
        <v>0</v>
      </c>
      <c r="S131">
        <f>+E131</f>
        <v>8</v>
      </c>
      <c r="T131">
        <f>+C131</f>
        <v>2</v>
      </c>
      <c r="U131">
        <f t="shared" si="36"/>
        <v>1</v>
      </c>
      <c r="V131">
        <f t="shared" si="37"/>
        <v>0</v>
      </c>
      <c r="W131">
        <f t="shared" si="38"/>
        <v>0</v>
      </c>
      <c r="Z131">
        <f t="shared" si="39"/>
        <v>0</v>
      </c>
      <c r="AA131">
        <f t="shared" si="40"/>
        <v>0</v>
      </c>
      <c r="AB131">
        <f t="shared" si="41"/>
        <v>0</v>
      </c>
      <c r="AE131">
        <f t="shared" si="42"/>
        <v>0</v>
      </c>
      <c r="AF131">
        <f t="shared" si="43"/>
        <v>0</v>
      </c>
      <c r="AG131">
        <f t="shared" si="44"/>
        <v>0</v>
      </c>
      <c r="AJ131">
        <f t="shared" si="45"/>
        <v>0</v>
      </c>
      <c r="AK131">
        <f t="shared" si="46"/>
        <v>0</v>
      </c>
      <c r="AL131">
        <f t="shared" si="47"/>
        <v>0</v>
      </c>
      <c r="AO131">
        <f t="shared" si="48"/>
        <v>0</v>
      </c>
      <c r="AP131">
        <f t="shared" si="49"/>
        <v>0</v>
      </c>
      <c r="AQ131">
        <f t="shared" si="50"/>
        <v>0</v>
      </c>
      <c r="AT131">
        <f t="shared" si="51"/>
        <v>0</v>
      </c>
      <c r="AU131">
        <f t="shared" si="52"/>
        <v>0</v>
      </c>
      <c r="AV131">
        <f t="shared" si="53"/>
        <v>0</v>
      </c>
      <c r="AY131">
        <f t="shared" si="54"/>
        <v>0</v>
      </c>
      <c r="AZ131">
        <f t="shared" si="55"/>
        <v>0</v>
      </c>
      <c r="BA131">
        <f t="shared" si="56"/>
        <v>0</v>
      </c>
      <c r="BB131">
        <f>+C131</f>
        <v>2</v>
      </c>
      <c r="BC131">
        <f>+E131</f>
        <v>8</v>
      </c>
      <c r="BD131">
        <f t="shared" si="57"/>
        <v>0</v>
      </c>
      <c r="BE131">
        <f t="shared" si="58"/>
        <v>0</v>
      </c>
      <c r="BF131">
        <f t="shared" si="59"/>
        <v>1</v>
      </c>
    </row>
    <row r="132" spans="1:58" hidden="1">
      <c r="B132" t="str">
        <f>+I</f>
        <v>Free</v>
      </c>
      <c r="C132" s="3">
        <f>+Averages!AJ98</f>
        <v>0</v>
      </c>
      <c r="D132" s="3" t="s">
        <v>27</v>
      </c>
      <c r="E132" s="3">
        <f>+Averages!AJ70</f>
        <v>0</v>
      </c>
      <c r="F132" t="str">
        <f>+F</f>
        <v>Woodford Wells 3</v>
      </c>
      <c r="G132" s="3"/>
      <c r="H132" s="3"/>
      <c r="K132">
        <f t="shared" si="30"/>
        <v>0</v>
      </c>
      <c r="L132">
        <f t="shared" si="31"/>
        <v>0</v>
      </c>
      <c r="M132">
        <f t="shared" si="32"/>
        <v>0</v>
      </c>
      <c r="P132">
        <f t="shared" si="33"/>
        <v>0</v>
      </c>
      <c r="Q132">
        <f t="shared" si="34"/>
        <v>0</v>
      </c>
      <c r="R132">
        <f t="shared" si="35"/>
        <v>0</v>
      </c>
      <c r="U132">
        <f t="shared" si="36"/>
        <v>0</v>
      </c>
      <c r="V132">
        <f t="shared" si="37"/>
        <v>0</v>
      </c>
      <c r="W132">
        <f t="shared" si="38"/>
        <v>0</v>
      </c>
      <c r="Z132">
        <f t="shared" si="39"/>
        <v>0</v>
      </c>
      <c r="AA132">
        <f t="shared" si="40"/>
        <v>0</v>
      </c>
      <c r="AB132">
        <f t="shared" si="41"/>
        <v>0</v>
      </c>
      <c r="AE132">
        <f t="shared" si="42"/>
        <v>0</v>
      </c>
      <c r="AF132">
        <f t="shared" si="43"/>
        <v>0</v>
      </c>
      <c r="AG132">
        <f t="shared" si="44"/>
        <v>0</v>
      </c>
      <c r="AH132">
        <f>+E132</f>
        <v>0</v>
      </c>
      <c r="AI132">
        <f>+C132</f>
        <v>0</v>
      </c>
      <c r="AJ132">
        <f t="shared" si="45"/>
        <v>0</v>
      </c>
      <c r="AK132">
        <f t="shared" si="46"/>
        <v>0</v>
      </c>
      <c r="AL132">
        <f t="shared" si="47"/>
        <v>0</v>
      </c>
      <c r="AO132">
        <f t="shared" si="48"/>
        <v>0</v>
      </c>
      <c r="AP132">
        <f t="shared" si="49"/>
        <v>0</v>
      </c>
      <c r="AQ132">
        <f t="shared" si="50"/>
        <v>0</v>
      </c>
      <c r="AT132">
        <f t="shared" si="51"/>
        <v>0</v>
      </c>
      <c r="AU132">
        <f t="shared" si="52"/>
        <v>0</v>
      </c>
      <c r="AV132">
        <f t="shared" si="53"/>
        <v>0</v>
      </c>
      <c r="AW132">
        <f>+C132</f>
        <v>0</v>
      </c>
      <c r="AX132">
        <f>+E132</f>
        <v>0</v>
      </c>
      <c r="AY132">
        <f t="shared" si="54"/>
        <v>0</v>
      </c>
      <c r="AZ132">
        <f t="shared" si="55"/>
        <v>0</v>
      </c>
      <c r="BA132">
        <f t="shared" si="56"/>
        <v>0</v>
      </c>
      <c r="BD132">
        <f t="shared" si="57"/>
        <v>0</v>
      </c>
      <c r="BE132">
        <f t="shared" si="58"/>
        <v>0</v>
      </c>
      <c r="BF132">
        <f t="shared" si="59"/>
        <v>0</v>
      </c>
    </row>
    <row r="133" spans="1:58">
      <c r="B133" t="str">
        <f>+H</f>
        <v>Heathcote 5</v>
      </c>
      <c r="C133" s="3">
        <f>+Averages!AJ88</f>
        <v>1</v>
      </c>
      <c r="D133" s="3" t="s">
        <v>27</v>
      </c>
      <c r="E133" s="3">
        <f>+Averages!AJ79</f>
        <v>9</v>
      </c>
      <c r="F133" t="str">
        <f>+G</f>
        <v>Heathcote 4</v>
      </c>
      <c r="K133">
        <f t="shared" si="30"/>
        <v>0</v>
      </c>
      <c r="L133">
        <f t="shared" si="31"/>
        <v>0</v>
      </c>
      <c r="M133">
        <f t="shared" si="32"/>
        <v>0</v>
      </c>
      <c r="P133">
        <f t="shared" si="33"/>
        <v>0</v>
      </c>
      <c r="Q133">
        <f t="shared" si="34"/>
        <v>0</v>
      </c>
      <c r="R133">
        <f t="shared" si="35"/>
        <v>0</v>
      </c>
      <c r="U133">
        <f t="shared" si="36"/>
        <v>0</v>
      </c>
      <c r="V133">
        <f t="shared" si="37"/>
        <v>0</v>
      </c>
      <c r="W133">
        <f t="shared" si="38"/>
        <v>0</v>
      </c>
      <c r="Z133">
        <f t="shared" si="39"/>
        <v>0</v>
      </c>
      <c r="AA133">
        <f t="shared" si="40"/>
        <v>0</v>
      </c>
      <c r="AB133">
        <f t="shared" si="41"/>
        <v>0</v>
      </c>
      <c r="AE133">
        <f t="shared" si="42"/>
        <v>0</v>
      </c>
      <c r="AF133">
        <f t="shared" si="43"/>
        <v>0</v>
      </c>
      <c r="AG133">
        <f t="shared" si="44"/>
        <v>0</v>
      </c>
      <c r="AJ133">
        <f t="shared" si="45"/>
        <v>0</v>
      </c>
      <c r="AK133">
        <f t="shared" si="46"/>
        <v>0</v>
      </c>
      <c r="AL133">
        <f t="shared" si="47"/>
        <v>0</v>
      </c>
      <c r="AM133">
        <f>+E133</f>
        <v>9</v>
      </c>
      <c r="AN133">
        <f>+C133</f>
        <v>1</v>
      </c>
      <c r="AO133">
        <f t="shared" si="48"/>
        <v>1</v>
      </c>
      <c r="AP133">
        <f t="shared" si="49"/>
        <v>0</v>
      </c>
      <c r="AQ133">
        <f t="shared" si="50"/>
        <v>0</v>
      </c>
      <c r="AR133">
        <f>+C133</f>
        <v>1</v>
      </c>
      <c r="AS133">
        <f>+E133</f>
        <v>9</v>
      </c>
      <c r="AT133">
        <f t="shared" si="51"/>
        <v>0</v>
      </c>
      <c r="AU133">
        <f t="shared" si="52"/>
        <v>0</v>
      </c>
      <c r="AV133">
        <f t="shared" si="53"/>
        <v>1</v>
      </c>
      <c r="AY133">
        <f t="shared" si="54"/>
        <v>0</v>
      </c>
      <c r="AZ133">
        <f t="shared" si="55"/>
        <v>0</v>
      </c>
      <c r="BA133">
        <f t="shared" si="56"/>
        <v>0</v>
      </c>
      <c r="BD133">
        <f t="shared" si="57"/>
        <v>0</v>
      </c>
      <c r="BE133">
        <f t="shared" si="58"/>
        <v>0</v>
      </c>
      <c r="BF133">
        <f t="shared" si="59"/>
        <v>0</v>
      </c>
    </row>
    <row r="134" spans="1:58">
      <c r="C134" s="3"/>
      <c r="D134" s="3"/>
      <c r="E134" s="3"/>
      <c r="G134" s="3"/>
      <c r="H134" s="3"/>
      <c r="K134">
        <f t="shared" si="30"/>
        <v>0</v>
      </c>
      <c r="L134">
        <f t="shared" si="31"/>
        <v>0</v>
      </c>
      <c r="M134">
        <f t="shared" si="32"/>
        <v>0</v>
      </c>
      <c r="P134">
        <f t="shared" si="33"/>
        <v>0</v>
      </c>
      <c r="Q134">
        <f t="shared" si="34"/>
        <v>0</v>
      </c>
      <c r="R134">
        <f t="shared" si="35"/>
        <v>0</v>
      </c>
      <c r="U134">
        <f t="shared" si="36"/>
        <v>0</v>
      </c>
      <c r="V134">
        <f t="shared" si="37"/>
        <v>0</v>
      </c>
      <c r="W134">
        <f t="shared" si="38"/>
        <v>0</v>
      </c>
      <c r="Z134">
        <f t="shared" si="39"/>
        <v>0</v>
      </c>
      <c r="AA134">
        <f t="shared" si="40"/>
        <v>0</v>
      </c>
      <c r="AB134">
        <f t="shared" si="41"/>
        <v>0</v>
      </c>
      <c r="AE134">
        <f t="shared" si="42"/>
        <v>0</v>
      </c>
      <c r="AF134">
        <f t="shared" si="43"/>
        <v>0</v>
      </c>
      <c r="AG134">
        <f t="shared" si="44"/>
        <v>0</v>
      </c>
      <c r="AJ134">
        <f t="shared" si="45"/>
        <v>0</v>
      </c>
      <c r="AK134">
        <f t="shared" si="46"/>
        <v>0</v>
      </c>
      <c r="AL134">
        <f t="shared" si="47"/>
        <v>0</v>
      </c>
      <c r="AO134">
        <f t="shared" si="48"/>
        <v>0</v>
      </c>
      <c r="AP134">
        <f t="shared" si="49"/>
        <v>0</v>
      </c>
      <c r="AQ134">
        <f t="shared" si="50"/>
        <v>0</v>
      </c>
      <c r="AT134">
        <f t="shared" si="51"/>
        <v>0</v>
      </c>
      <c r="AU134">
        <f t="shared" si="52"/>
        <v>0</v>
      </c>
      <c r="AV134">
        <f t="shared" si="53"/>
        <v>0</v>
      </c>
      <c r="AY134">
        <f t="shared" si="54"/>
        <v>0</v>
      </c>
      <c r="AZ134">
        <f t="shared" si="55"/>
        <v>0</v>
      </c>
      <c r="BA134">
        <f t="shared" si="56"/>
        <v>0</v>
      </c>
      <c r="BD134">
        <f t="shared" si="57"/>
        <v>0</v>
      </c>
      <c r="BE134">
        <f t="shared" si="58"/>
        <v>0</v>
      </c>
      <c r="BF134">
        <f t="shared" si="59"/>
        <v>0</v>
      </c>
    </row>
    <row r="135" spans="1:58">
      <c r="A135" s="2" t="s">
        <v>25</v>
      </c>
      <c r="C135" s="3"/>
      <c r="D135" s="3"/>
      <c r="E135" s="3"/>
      <c r="F135" s="1">
        <f>+F127+7</f>
        <v>41330</v>
      </c>
      <c r="G135" s="3"/>
      <c r="H135" s="3"/>
      <c r="K135">
        <f t="shared" si="30"/>
        <v>0</v>
      </c>
      <c r="L135">
        <f t="shared" si="31"/>
        <v>0</v>
      </c>
      <c r="M135">
        <f t="shared" si="32"/>
        <v>0</v>
      </c>
      <c r="P135">
        <f t="shared" si="33"/>
        <v>0</v>
      </c>
      <c r="Q135">
        <f t="shared" si="34"/>
        <v>0</v>
      </c>
      <c r="R135">
        <f t="shared" si="35"/>
        <v>0</v>
      </c>
      <c r="U135">
        <f t="shared" si="36"/>
        <v>0</v>
      </c>
      <c r="V135">
        <f t="shared" si="37"/>
        <v>0</v>
      </c>
      <c r="W135">
        <f t="shared" si="38"/>
        <v>0</v>
      </c>
      <c r="Z135">
        <f t="shared" si="39"/>
        <v>0</v>
      </c>
      <c r="AA135">
        <f t="shared" si="40"/>
        <v>0</v>
      </c>
      <c r="AB135">
        <f t="shared" si="41"/>
        <v>0</v>
      </c>
      <c r="AE135">
        <f t="shared" si="42"/>
        <v>0</v>
      </c>
      <c r="AF135">
        <f t="shared" si="43"/>
        <v>0</v>
      </c>
      <c r="AG135">
        <f t="shared" si="44"/>
        <v>0</v>
      </c>
      <c r="AJ135">
        <f t="shared" si="45"/>
        <v>0</v>
      </c>
      <c r="AK135">
        <f t="shared" si="46"/>
        <v>0</v>
      </c>
      <c r="AL135">
        <f t="shared" si="47"/>
        <v>0</v>
      </c>
      <c r="AO135">
        <f t="shared" si="48"/>
        <v>0</v>
      </c>
      <c r="AP135">
        <f t="shared" si="49"/>
        <v>0</v>
      </c>
      <c r="AQ135">
        <f t="shared" si="50"/>
        <v>0</v>
      </c>
      <c r="AT135">
        <f t="shared" si="51"/>
        <v>0</v>
      </c>
      <c r="AU135">
        <f t="shared" si="52"/>
        <v>0</v>
      </c>
      <c r="AV135">
        <f t="shared" si="53"/>
        <v>0</v>
      </c>
      <c r="AY135">
        <f t="shared" si="54"/>
        <v>0</v>
      </c>
      <c r="AZ135">
        <f t="shared" si="55"/>
        <v>0</v>
      </c>
      <c r="BA135">
        <f t="shared" si="56"/>
        <v>0</v>
      </c>
      <c r="BD135">
        <f t="shared" si="57"/>
        <v>0</v>
      </c>
      <c r="BE135">
        <f t="shared" si="58"/>
        <v>0</v>
      </c>
      <c r="BF135">
        <f t="shared" si="59"/>
        <v>0</v>
      </c>
    </row>
    <row r="136" spans="1:58">
      <c r="C136" s="3"/>
      <c r="D136" s="3"/>
      <c r="E136" s="3"/>
      <c r="G136" s="3"/>
      <c r="H136" s="3"/>
      <c r="K136">
        <f t="shared" si="30"/>
        <v>0</v>
      </c>
      <c r="L136">
        <f t="shared" si="31"/>
        <v>0</v>
      </c>
      <c r="M136">
        <f t="shared" si="32"/>
        <v>0</v>
      </c>
      <c r="P136">
        <f t="shared" si="33"/>
        <v>0</v>
      </c>
      <c r="Q136">
        <f t="shared" si="34"/>
        <v>0</v>
      </c>
      <c r="R136">
        <f t="shared" si="35"/>
        <v>0</v>
      </c>
      <c r="U136">
        <f t="shared" si="36"/>
        <v>0</v>
      </c>
      <c r="V136">
        <f t="shared" si="37"/>
        <v>0</v>
      </c>
      <c r="W136">
        <f t="shared" si="38"/>
        <v>0</v>
      </c>
      <c r="Z136">
        <f t="shared" si="39"/>
        <v>0</v>
      </c>
      <c r="AA136">
        <f t="shared" si="40"/>
        <v>0</v>
      </c>
      <c r="AB136">
        <f t="shared" si="41"/>
        <v>0</v>
      </c>
      <c r="AE136">
        <f t="shared" si="42"/>
        <v>0</v>
      </c>
      <c r="AF136">
        <f t="shared" si="43"/>
        <v>0</v>
      </c>
      <c r="AG136">
        <f t="shared" si="44"/>
        <v>0</v>
      </c>
      <c r="AJ136">
        <f t="shared" si="45"/>
        <v>0</v>
      </c>
      <c r="AK136">
        <f t="shared" si="46"/>
        <v>0</v>
      </c>
      <c r="AL136">
        <f t="shared" si="47"/>
        <v>0</v>
      </c>
      <c r="AO136">
        <f t="shared" si="48"/>
        <v>0</v>
      </c>
      <c r="AP136">
        <f t="shared" si="49"/>
        <v>0</v>
      </c>
      <c r="AQ136">
        <f t="shared" si="50"/>
        <v>0</v>
      </c>
      <c r="AT136">
        <f t="shared" si="51"/>
        <v>0</v>
      </c>
      <c r="AU136">
        <f t="shared" si="52"/>
        <v>0</v>
      </c>
      <c r="AV136">
        <f t="shared" si="53"/>
        <v>0</v>
      </c>
      <c r="AY136">
        <f t="shared" si="54"/>
        <v>0</v>
      </c>
      <c r="AZ136">
        <f t="shared" si="55"/>
        <v>0</v>
      </c>
      <c r="BA136">
        <f t="shared" si="56"/>
        <v>0</v>
      </c>
      <c r="BD136">
        <f t="shared" si="57"/>
        <v>0</v>
      </c>
      <c r="BE136">
        <f t="shared" si="58"/>
        <v>0</v>
      </c>
      <c r="BF136">
        <f t="shared" si="59"/>
        <v>0</v>
      </c>
    </row>
    <row r="137" spans="1:58">
      <c r="B137" t="str">
        <f>+D</f>
        <v>Mossford 4</v>
      </c>
      <c r="C137" s="3">
        <f>+Averages!AL51</f>
        <v>1</v>
      </c>
      <c r="D137" s="3" t="s">
        <v>27</v>
      </c>
      <c r="E137" s="3">
        <f>+Averages!AL14</f>
        <v>9</v>
      </c>
      <c r="F137" t="str">
        <f>+a</f>
        <v>Woodford Wells 2</v>
      </c>
      <c r="G137" s="3"/>
      <c r="H137" s="3"/>
      <c r="I137">
        <f>+E137</f>
        <v>9</v>
      </c>
      <c r="J137">
        <f>+C137</f>
        <v>1</v>
      </c>
      <c r="K137">
        <f t="shared" si="30"/>
        <v>1</v>
      </c>
      <c r="L137">
        <f t="shared" si="31"/>
        <v>0</v>
      </c>
      <c r="M137">
        <f t="shared" si="32"/>
        <v>0</v>
      </c>
      <c r="P137">
        <f t="shared" si="33"/>
        <v>0</v>
      </c>
      <c r="Q137">
        <f t="shared" si="34"/>
        <v>0</v>
      </c>
      <c r="R137">
        <f t="shared" si="35"/>
        <v>0</v>
      </c>
      <c r="U137">
        <f t="shared" si="36"/>
        <v>0</v>
      </c>
      <c r="V137">
        <f t="shared" si="37"/>
        <v>0</v>
      </c>
      <c r="W137">
        <f t="shared" si="38"/>
        <v>0</v>
      </c>
      <c r="X137">
        <f>+C137</f>
        <v>1</v>
      </c>
      <c r="Y137">
        <f>+E137</f>
        <v>9</v>
      </c>
      <c r="Z137">
        <f t="shared" si="39"/>
        <v>0</v>
      </c>
      <c r="AA137">
        <f t="shared" si="40"/>
        <v>0</v>
      </c>
      <c r="AB137">
        <f t="shared" si="41"/>
        <v>1</v>
      </c>
      <c r="AE137">
        <f t="shared" si="42"/>
        <v>0</v>
      </c>
      <c r="AF137">
        <f t="shared" si="43"/>
        <v>0</v>
      </c>
      <c r="AG137">
        <f t="shared" si="44"/>
        <v>0</v>
      </c>
      <c r="AJ137">
        <f t="shared" si="45"/>
        <v>0</v>
      </c>
      <c r="AK137">
        <f t="shared" si="46"/>
        <v>0</v>
      </c>
      <c r="AL137">
        <f t="shared" si="47"/>
        <v>0</v>
      </c>
      <c r="AO137">
        <f t="shared" si="48"/>
        <v>0</v>
      </c>
      <c r="AP137">
        <f t="shared" si="49"/>
        <v>0</v>
      </c>
      <c r="AQ137">
        <f t="shared" si="50"/>
        <v>0</v>
      </c>
      <c r="AT137">
        <f t="shared" si="51"/>
        <v>0</v>
      </c>
      <c r="AU137">
        <f t="shared" si="52"/>
        <v>0</v>
      </c>
      <c r="AV137">
        <f t="shared" si="53"/>
        <v>0</v>
      </c>
      <c r="AY137">
        <f t="shared" si="54"/>
        <v>0</v>
      </c>
      <c r="AZ137">
        <f t="shared" si="55"/>
        <v>0</v>
      </c>
      <c r="BA137">
        <f t="shared" si="56"/>
        <v>0</v>
      </c>
      <c r="BD137">
        <f t="shared" si="57"/>
        <v>0</v>
      </c>
      <c r="BE137">
        <f t="shared" si="58"/>
        <v>0</v>
      </c>
      <c r="BF137">
        <f t="shared" si="59"/>
        <v>0</v>
      </c>
    </row>
    <row r="138" spans="1:58">
      <c r="B138" t="str">
        <f>+CC</f>
        <v>Langdon 4</v>
      </c>
      <c r="C138" s="3">
        <f>+Averages!AL41</f>
        <v>8</v>
      </c>
      <c r="D138" s="3" t="s">
        <v>27</v>
      </c>
      <c r="E138" s="3">
        <f>+Averages!AL27</f>
        <v>2</v>
      </c>
      <c r="F138" t="str">
        <f>+B</f>
        <v>Heathcote 3</v>
      </c>
      <c r="G138" s="3"/>
      <c r="H138" s="3"/>
      <c r="K138">
        <f t="shared" si="30"/>
        <v>0</v>
      </c>
      <c r="L138">
        <f t="shared" si="31"/>
        <v>0</v>
      </c>
      <c r="M138">
        <f t="shared" si="32"/>
        <v>0</v>
      </c>
      <c r="N138">
        <f>+E138</f>
        <v>2</v>
      </c>
      <c r="O138">
        <f>+C138</f>
        <v>8</v>
      </c>
      <c r="P138">
        <f t="shared" si="33"/>
        <v>0</v>
      </c>
      <c r="Q138">
        <f t="shared" si="34"/>
        <v>0</v>
      </c>
      <c r="R138">
        <f t="shared" si="35"/>
        <v>1</v>
      </c>
      <c r="S138">
        <f>+C138</f>
        <v>8</v>
      </c>
      <c r="T138">
        <f>+E138</f>
        <v>2</v>
      </c>
      <c r="U138">
        <f t="shared" si="36"/>
        <v>1</v>
      </c>
      <c r="V138">
        <f t="shared" si="37"/>
        <v>0</v>
      </c>
      <c r="W138">
        <f t="shared" si="38"/>
        <v>0</v>
      </c>
      <c r="Z138">
        <f t="shared" si="39"/>
        <v>0</v>
      </c>
      <c r="AA138">
        <f t="shared" si="40"/>
        <v>0</v>
      </c>
      <c r="AB138">
        <f t="shared" si="41"/>
        <v>0</v>
      </c>
      <c r="AE138">
        <f t="shared" si="42"/>
        <v>0</v>
      </c>
      <c r="AF138">
        <f t="shared" si="43"/>
        <v>0</v>
      </c>
      <c r="AG138">
        <f t="shared" si="44"/>
        <v>0</v>
      </c>
      <c r="AJ138">
        <f t="shared" si="45"/>
        <v>0</v>
      </c>
      <c r="AK138">
        <f t="shared" si="46"/>
        <v>0</v>
      </c>
      <c r="AL138">
        <f t="shared" si="47"/>
        <v>0</v>
      </c>
      <c r="AO138">
        <f t="shared" si="48"/>
        <v>0</v>
      </c>
      <c r="AP138">
        <f t="shared" si="49"/>
        <v>0</v>
      </c>
      <c r="AQ138">
        <f t="shared" si="50"/>
        <v>0</v>
      </c>
      <c r="AT138">
        <f t="shared" si="51"/>
        <v>0</v>
      </c>
      <c r="AU138">
        <f t="shared" si="52"/>
        <v>0</v>
      </c>
      <c r="AV138">
        <f t="shared" si="53"/>
        <v>0</v>
      </c>
      <c r="AY138">
        <f t="shared" si="54"/>
        <v>0</v>
      </c>
      <c r="AZ138">
        <f t="shared" si="55"/>
        <v>0</v>
      </c>
      <c r="BA138">
        <f t="shared" si="56"/>
        <v>0</v>
      </c>
      <c r="BD138">
        <f t="shared" si="57"/>
        <v>0</v>
      </c>
      <c r="BE138">
        <f t="shared" si="58"/>
        <v>0</v>
      </c>
      <c r="BF138">
        <f t="shared" si="59"/>
        <v>0</v>
      </c>
    </row>
    <row r="139" spans="1:58" hidden="1">
      <c r="B139" t="str">
        <f>+E</f>
        <v>Rhodium</v>
      </c>
      <c r="C139" s="3">
        <f>+Averages!AL60</f>
        <v>0</v>
      </c>
      <c r="D139" s="3" t="s">
        <v>27</v>
      </c>
      <c r="E139" s="3">
        <f>+Averages!AL98</f>
        <v>0</v>
      </c>
      <c r="F139" t="str">
        <f>+I</f>
        <v>Free</v>
      </c>
      <c r="H139" s="3"/>
      <c r="K139">
        <f t="shared" si="30"/>
        <v>0</v>
      </c>
      <c r="L139">
        <f t="shared" si="31"/>
        <v>0</v>
      </c>
      <c r="M139">
        <f t="shared" si="32"/>
        <v>0</v>
      </c>
      <c r="P139">
        <f t="shared" si="33"/>
        <v>0</v>
      </c>
      <c r="Q139">
        <f t="shared" si="34"/>
        <v>0</v>
      </c>
      <c r="R139">
        <f t="shared" si="35"/>
        <v>0</v>
      </c>
      <c r="U139">
        <f t="shared" si="36"/>
        <v>0</v>
      </c>
      <c r="V139">
        <f t="shared" si="37"/>
        <v>0</v>
      </c>
      <c r="W139">
        <f t="shared" si="38"/>
        <v>0</v>
      </c>
      <c r="Z139">
        <f t="shared" si="39"/>
        <v>0</v>
      </c>
      <c r="AA139">
        <f t="shared" si="40"/>
        <v>0</v>
      </c>
      <c r="AB139">
        <f t="shared" si="41"/>
        <v>0</v>
      </c>
      <c r="AC139">
        <f>+C139</f>
        <v>0</v>
      </c>
      <c r="AD139">
        <f>+E139</f>
        <v>0</v>
      </c>
      <c r="AE139">
        <f t="shared" si="42"/>
        <v>0</v>
      </c>
      <c r="AF139">
        <f t="shared" si="43"/>
        <v>0</v>
      </c>
      <c r="AG139">
        <f t="shared" si="44"/>
        <v>0</v>
      </c>
      <c r="AJ139">
        <f t="shared" si="45"/>
        <v>0</v>
      </c>
      <c r="AK139">
        <f t="shared" si="46"/>
        <v>0</v>
      </c>
      <c r="AL139">
        <f t="shared" si="47"/>
        <v>0</v>
      </c>
      <c r="AO139">
        <f t="shared" si="48"/>
        <v>0</v>
      </c>
      <c r="AP139">
        <f t="shared" si="49"/>
        <v>0</v>
      </c>
      <c r="AQ139">
        <f t="shared" si="50"/>
        <v>0</v>
      </c>
      <c r="AT139">
        <f t="shared" si="51"/>
        <v>0</v>
      </c>
      <c r="AU139">
        <f t="shared" si="52"/>
        <v>0</v>
      </c>
      <c r="AV139">
        <f t="shared" si="53"/>
        <v>0</v>
      </c>
      <c r="AW139">
        <f>+E139</f>
        <v>0</v>
      </c>
      <c r="AX139">
        <f>+C139</f>
        <v>0</v>
      </c>
      <c r="AY139">
        <f t="shared" si="54"/>
        <v>0</v>
      </c>
      <c r="AZ139">
        <f t="shared" si="55"/>
        <v>0</v>
      </c>
      <c r="BA139">
        <f t="shared" si="56"/>
        <v>0</v>
      </c>
      <c r="BD139">
        <f t="shared" si="57"/>
        <v>0</v>
      </c>
      <c r="BE139">
        <f t="shared" si="58"/>
        <v>0</v>
      </c>
      <c r="BF139">
        <f t="shared" si="59"/>
        <v>0</v>
      </c>
    </row>
    <row r="140" spans="1:58">
      <c r="B140" t="str">
        <f>+F</f>
        <v>Woodford Wells 3</v>
      </c>
      <c r="C140" s="3">
        <f>+Averages!AL70</f>
        <v>9</v>
      </c>
      <c r="D140" s="3" t="s">
        <v>27</v>
      </c>
      <c r="E140" s="3">
        <f>+Averages!AL88</f>
        <v>1</v>
      </c>
      <c r="F140" t="str">
        <f>+H</f>
        <v>Heathcote 5</v>
      </c>
      <c r="H140" s="3"/>
      <c r="K140">
        <f t="shared" si="30"/>
        <v>0</v>
      </c>
      <c r="L140">
        <f t="shared" si="31"/>
        <v>0</v>
      </c>
      <c r="M140">
        <f t="shared" si="32"/>
        <v>0</v>
      </c>
      <c r="P140">
        <f t="shared" si="33"/>
        <v>0</v>
      </c>
      <c r="Q140">
        <f t="shared" si="34"/>
        <v>0</v>
      </c>
      <c r="R140">
        <f t="shared" si="35"/>
        <v>0</v>
      </c>
      <c r="U140">
        <f t="shared" si="36"/>
        <v>0</v>
      </c>
      <c r="V140">
        <f t="shared" si="37"/>
        <v>0</v>
      </c>
      <c r="W140">
        <f t="shared" si="38"/>
        <v>0</v>
      </c>
      <c r="Z140">
        <f t="shared" si="39"/>
        <v>0</v>
      </c>
      <c r="AA140">
        <f t="shared" si="40"/>
        <v>0</v>
      </c>
      <c r="AB140">
        <f t="shared" si="41"/>
        <v>0</v>
      </c>
      <c r="AE140">
        <f t="shared" si="42"/>
        <v>0</v>
      </c>
      <c r="AF140">
        <f t="shared" si="43"/>
        <v>0</v>
      </c>
      <c r="AG140">
        <f t="shared" si="44"/>
        <v>0</v>
      </c>
      <c r="AH140">
        <f>+C140</f>
        <v>9</v>
      </c>
      <c r="AI140">
        <f>+E140</f>
        <v>1</v>
      </c>
      <c r="AJ140">
        <f t="shared" si="45"/>
        <v>1</v>
      </c>
      <c r="AK140">
        <f t="shared" si="46"/>
        <v>0</v>
      </c>
      <c r="AL140">
        <f t="shared" si="47"/>
        <v>0</v>
      </c>
      <c r="AO140">
        <f t="shared" si="48"/>
        <v>0</v>
      </c>
      <c r="AP140">
        <f t="shared" si="49"/>
        <v>0</v>
      </c>
      <c r="AQ140">
        <f t="shared" si="50"/>
        <v>0</v>
      </c>
      <c r="AR140">
        <f>+E140</f>
        <v>1</v>
      </c>
      <c r="AS140">
        <f>+C140</f>
        <v>9</v>
      </c>
      <c r="AT140">
        <f t="shared" si="51"/>
        <v>0</v>
      </c>
      <c r="AU140">
        <f t="shared" si="52"/>
        <v>0</v>
      </c>
      <c r="AV140">
        <f t="shared" si="53"/>
        <v>1</v>
      </c>
      <c r="AY140">
        <f t="shared" si="54"/>
        <v>0</v>
      </c>
      <c r="AZ140">
        <f t="shared" si="55"/>
        <v>0</v>
      </c>
      <c r="BA140">
        <f t="shared" si="56"/>
        <v>0</v>
      </c>
      <c r="BD140">
        <f t="shared" si="57"/>
        <v>0</v>
      </c>
      <c r="BE140">
        <f t="shared" si="58"/>
        <v>0</v>
      </c>
      <c r="BF140">
        <f t="shared" si="59"/>
        <v>0</v>
      </c>
    </row>
    <row r="141" spans="1:58">
      <c r="B141" t="str">
        <f>+G</f>
        <v>Heathcote 4</v>
      </c>
      <c r="C141" s="3">
        <f>+Averages!AL79</f>
        <v>6</v>
      </c>
      <c r="D141" s="3" t="s">
        <v>27</v>
      </c>
      <c r="E141" s="3">
        <f>+Averages!AL109</f>
        <v>4</v>
      </c>
      <c r="F141" t="str">
        <f>+J</f>
        <v>Mossford 5</v>
      </c>
      <c r="G141" s="4" t="s">
        <v>188</v>
      </c>
      <c r="H141" s="14"/>
      <c r="K141">
        <f t="shared" si="30"/>
        <v>0</v>
      </c>
      <c r="L141">
        <f t="shared" si="31"/>
        <v>0</v>
      </c>
      <c r="M141">
        <f t="shared" si="32"/>
        <v>0</v>
      </c>
      <c r="P141">
        <f t="shared" si="33"/>
        <v>0</v>
      </c>
      <c r="Q141">
        <f t="shared" si="34"/>
        <v>0</v>
      </c>
      <c r="R141">
        <f t="shared" si="35"/>
        <v>0</v>
      </c>
      <c r="U141">
        <f t="shared" si="36"/>
        <v>0</v>
      </c>
      <c r="V141">
        <f t="shared" si="37"/>
        <v>0</v>
      </c>
      <c r="W141">
        <f t="shared" si="38"/>
        <v>0</v>
      </c>
      <c r="Z141">
        <f t="shared" si="39"/>
        <v>0</v>
      </c>
      <c r="AA141">
        <f t="shared" si="40"/>
        <v>0</v>
      </c>
      <c r="AB141">
        <f t="shared" si="41"/>
        <v>0</v>
      </c>
      <c r="AE141">
        <f t="shared" si="42"/>
        <v>0</v>
      </c>
      <c r="AF141">
        <f t="shared" si="43"/>
        <v>0</v>
      </c>
      <c r="AG141">
        <f t="shared" si="44"/>
        <v>0</v>
      </c>
      <c r="AJ141">
        <f t="shared" si="45"/>
        <v>0</v>
      </c>
      <c r="AK141">
        <f t="shared" si="46"/>
        <v>0</v>
      </c>
      <c r="AL141">
        <f t="shared" si="47"/>
        <v>0</v>
      </c>
      <c r="AM141">
        <f>+C141</f>
        <v>6</v>
      </c>
      <c r="AN141">
        <f>+E141</f>
        <v>4</v>
      </c>
      <c r="AO141">
        <f t="shared" si="48"/>
        <v>1</v>
      </c>
      <c r="AP141">
        <f t="shared" si="49"/>
        <v>0</v>
      </c>
      <c r="AQ141">
        <f t="shared" si="50"/>
        <v>0</v>
      </c>
      <c r="AT141">
        <f t="shared" si="51"/>
        <v>0</v>
      </c>
      <c r="AU141">
        <f t="shared" si="52"/>
        <v>0</v>
      </c>
      <c r="AV141">
        <f t="shared" si="53"/>
        <v>0</v>
      </c>
      <c r="AY141">
        <f t="shared" si="54"/>
        <v>0</v>
      </c>
      <c r="AZ141">
        <f t="shared" si="55"/>
        <v>0</v>
      </c>
      <c r="BA141">
        <f t="shared" si="56"/>
        <v>0</v>
      </c>
      <c r="BB141">
        <f>+E141</f>
        <v>4</v>
      </c>
      <c r="BC141">
        <f>+C141</f>
        <v>6</v>
      </c>
      <c r="BD141">
        <f t="shared" si="57"/>
        <v>0</v>
      </c>
      <c r="BE141">
        <f t="shared" si="58"/>
        <v>0</v>
      </c>
      <c r="BF141">
        <f t="shared" si="59"/>
        <v>1</v>
      </c>
    </row>
    <row r="142" spans="1:58">
      <c r="C142" s="3"/>
      <c r="D142" s="3"/>
      <c r="E142" s="3"/>
      <c r="G142" s="3"/>
      <c r="H142" s="3"/>
      <c r="K142">
        <f t="shared" si="30"/>
        <v>0</v>
      </c>
      <c r="L142">
        <f t="shared" si="31"/>
        <v>0</v>
      </c>
      <c r="M142">
        <f t="shared" si="32"/>
        <v>0</v>
      </c>
      <c r="P142">
        <f t="shared" si="33"/>
        <v>0</v>
      </c>
      <c r="Q142">
        <f t="shared" si="34"/>
        <v>0</v>
      </c>
      <c r="R142">
        <f t="shared" si="35"/>
        <v>0</v>
      </c>
      <c r="U142">
        <f t="shared" si="36"/>
        <v>0</v>
      </c>
      <c r="V142">
        <f t="shared" si="37"/>
        <v>0</v>
      </c>
      <c r="W142">
        <f t="shared" si="38"/>
        <v>0</v>
      </c>
      <c r="Z142">
        <f t="shared" si="39"/>
        <v>0</v>
      </c>
      <c r="AA142">
        <f t="shared" si="40"/>
        <v>0</v>
      </c>
      <c r="AB142">
        <f t="shared" si="41"/>
        <v>0</v>
      </c>
      <c r="AE142">
        <f t="shared" si="42"/>
        <v>0</v>
      </c>
      <c r="AF142">
        <f t="shared" si="43"/>
        <v>0</v>
      </c>
      <c r="AG142">
        <f t="shared" si="44"/>
        <v>0</v>
      </c>
      <c r="AJ142">
        <f t="shared" si="45"/>
        <v>0</v>
      </c>
      <c r="AK142">
        <f t="shared" si="46"/>
        <v>0</v>
      </c>
      <c r="AL142">
        <f t="shared" si="47"/>
        <v>0</v>
      </c>
      <c r="AO142">
        <f t="shared" si="48"/>
        <v>0</v>
      </c>
      <c r="AP142">
        <f t="shared" si="49"/>
        <v>0</v>
      </c>
      <c r="AQ142">
        <f t="shared" si="50"/>
        <v>0</v>
      </c>
      <c r="AT142">
        <f t="shared" si="51"/>
        <v>0</v>
      </c>
      <c r="AU142">
        <f t="shared" si="52"/>
        <v>0</v>
      </c>
      <c r="AV142">
        <f t="shared" si="53"/>
        <v>0</v>
      </c>
      <c r="AY142">
        <f t="shared" si="54"/>
        <v>0</v>
      </c>
      <c r="AZ142">
        <f t="shared" si="55"/>
        <v>0</v>
      </c>
      <c r="BA142">
        <f t="shared" si="56"/>
        <v>0</v>
      </c>
      <c r="BD142">
        <f t="shared" si="57"/>
        <v>0</v>
      </c>
      <c r="BE142">
        <f t="shared" si="58"/>
        <v>0</v>
      </c>
      <c r="BF142">
        <f t="shared" si="59"/>
        <v>0</v>
      </c>
    </row>
    <row r="143" spans="1:58">
      <c r="A143" s="2" t="s">
        <v>26</v>
      </c>
      <c r="C143" s="3"/>
      <c r="D143" s="3"/>
      <c r="E143" s="3"/>
      <c r="F143" s="1">
        <f>+F135+14</f>
        <v>41344</v>
      </c>
      <c r="G143" s="3"/>
      <c r="H143" s="3"/>
      <c r="K143">
        <f t="shared" si="30"/>
        <v>0</v>
      </c>
      <c r="L143">
        <f t="shared" si="31"/>
        <v>0</v>
      </c>
      <c r="M143">
        <f t="shared" si="32"/>
        <v>0</v>
      </c>
      <c r="P143">
        <f t="shared" si="33"/>
        <v>0</v>
      </c>
      <c r="Q143">
        <f t="shared" si="34"/>
        <v>0</v>
      </c>
      <c r="R143">
        <f t="shared" si="35"/>
        <v>0</v>
      </c>
      <c r="U143">
        <f t="shared" si="36"/>
        <v>0</v>
      </c>
      <c r="V143">
        <f t="shared" si="37"/>
        <v>0</v>
      </c>
      <c r="W143">
        <f t="shared" si="38"/>
        <v>0</v>
      </c>
      <c r="Z143">
        <f t="shared" si="39"/>
        <v>0</v>
      </c>
      <c r="AA143">
        <f t="shared" si="40"/>
        <v>0</v>
      </c>
      <c r="AB143">
        <f t="shared" si="41"/>
        <v>0</v>
      </c>
      <c r="AE143">
        <f t="shared" si="42"/>
        <v>0</v>
      </c>
      <c r="AF143">
        <f t="shared" si="43"/>
        <v>0</v>
      </c>
      <c r="AG143">
        <f t="shared" si="44"/>
        <v>0</v>
      </c>
      <c r="AJ143">
        <f t="shared" si="45"/>
        <v>0</v>
      </c>
      <c r="AK143">
        <f t="shared" si="46"/>
        <v>0</v>
      </c>
      <c r="AL143">
        <f t="shared" si="47"/>
        <v>0</v>
      </c>
      <c r="AO143">
        <f t="shared" si="48"/>
        <v>0</v>
      </c>
      <c r="AP143">
        <f t="shared" si="49"/>
        <v>0</v>
      </c>
      <c r="AQ143">
        <f t="shared" si="50"/>
        <v>0</v>
      </c>
      <c r="AT143">
        <f t="shared" si="51"/>
        <v>0</v>
      </c>
      <c r="AU143">
        <f t="shared" si="52"/>
        <v>0</v>
      </c>
      <c r="AV143">
        <f t="shared" si="53"/>
        <v>0</v>
      </c>
      <c r="AY143">
        <f t="shared" si="54"/>
        <v>0</v>
      </c>
      <c r="AZ143">
        <f t="shared" si="55"/>
        <v>0</v>
      </c>
      <c r="BA143">
        <f t="shared" si="56"/>
        <v>0</v>
      </c>
      <c r="BD143">
        <f t="shared" si="57"/>
        <v>0</v>
      </c>
      <c r="BE143">
        <f t="shared" si="58"/>
        <v>0</v>
      </c>
      <c r="BF143">
        <f t="shared" si="59"/>
        <v>0</v>
      </c>
    </row>
    <row r="144" spans="1:58">
      <c r="C144" s="3"/>
      <c r="D144" s="3"/>
      <c r="E144" s="3"/>
      <c r="G144" s="3"/>
      <c r="H144" s="3"/>
      <c r="K144">
        <f t="shared" si="30"/>
        <v>0</v>
      </c>
      <c r="L144">
        <f t="shared" si="31"/>
        <v>0</v>
      </c>
      <c r="M144">
        <f t="shared" si="32"/>
        <v>0</v>
      </c>
      <c r="P144">
        <f t="shared" si="33"/>
        <v>0</v>
      </c>
      <c r="Q144">
        <f t="shared" si="34"/>
        <v>0</v>
      </c>
      <c r="R144">
        <f t="shared" si="35"/>
        <v>0</v>
      </c>
      <c r="U144">
        <f t="shared" si="36"/>
        <v>0</v>
      </c>
      <c r="V144">
        <f t="shared" si="37"/>
        <v>0</v>
      </c>
      <c r="W144">
        <f t="shared" si="38"/>
        <v>0</v>
      </c>
      <c r="Z144">
        <f t="shared" si="39"/>
        <v>0</v>
      </c>
      <c r="AA144">
        <f t="shared" si="40"/>
        <v>0</v>
      </c>
      <c r="AB144">
        <f t="shared" si="41"/>
        <v>0</v>
      </c>
      <c r="AE144">
        <f t="shared" si="42"/>
        <v>0</v>
      </c>
      <c r="AF144">
        <f t="shared" si="43"/>
        <v>0</v>
      </c>
      <c r="AG144">
        <f t="shared" si="44"/>
        <v>0</v>
      </c>
      <c r="AJ144">
        <f t="shared" si="45"/>
        <v>0</v>
      </c>
      <c r="AK144">
        <f t="shared" si="46"/>
        <v>0</v>
      </c>
      <c r="AL144">
        <f t="shared" si="47"/>
        <v>0</v>
      </c>
      <c r="AO144">
        <f t="shared" si="48"/>
        <v>0</v>
      </c>
      <c r="AP144">
        <f t="shared" si="49"/>
        <v>0</v>
      </c>
      <c r="AQ144">
        <f t="shared" si="50"/>
        <v>0</v>
      </c>
      <c r="AT144">
        <f t="shared" si="51"/>
        <v>0</v>
      </c>
      <c r="AU144">
        <f t="shared" si="52"/>
        <v>0</v>
      </c>
      <c r="AV144">
        <f t="shared" si="53"/>
        <v>0</v>
      </c>
      <c r="AY144">
        <f t="shared" si="54"/>
        <v>0</v>
      </c>
      <c r="AZ144">
        <f t="shared" si="55"/>
        <v>0</v>
      </c>
      <c r="BA144">
        <f t="shared" si="56"/>
        <v>0</v>
      </c>
      <c r="BD144">
        <f t="shared" si="57"/>
        <v>0</v>
      </c>
      <c r="BE144">
        <f t="shared" si="58"/>
        <v>0</v>
      </c>
      <c r="BF144">
        <f t="shared" si="59"/>
        <v>0</v>
      </c>
    </row>
    <row r="145" spans="1:58">
      <c r="B145" t="str">
        <f>+a</f>
        <v>Woodford Wells 2</v>
      </c>
      <c r="C145" s="3">
        <f>+Averages!AN14</f>
        <v>6</v>
      </c>
      <c r="D145" s="3" t="s">
        <v>27</v>
      </c>
      <c r="E145" s="3">
        <f>+Averages!AN41</f>
        <v>4</v>
      </c>
      <c r="F145" t="str">
        <f>+CC</f>
        <v>Langdon 4</v>
      </c>
      <c r="G145" s="3"/>
      <c r="H145" s="3"/>
      <c r="I145">
        <f>+C145</f>
        <v>6</v>
      </c>
      <c r="J145">
        <f>+E145</f>
        <v>4</v>
      </c>
      <c r="K145">
        <f t="shared" si="30"/>
        <v>1</v>
      </c>
      <c r="L145">
        <f t="shared" si="31"/>
        <v>0</v>
      </c>
      <c r="M145">
        <f t="shared" si="32"/>
        <v>0</v>
      </c>
      <c r="P145">
        <f t="shared" si="33"/>
        <v>0</v>
      </c>
      <c r="Q145">
        <f t="shared" si="34"/>
        <v>0</v>
      </c>
      <c r="R145">
        <f t="shared" si="35"/>
        <v>0</v>
      </c>
      <c r="S145">
        <f>+E145</f>
        <v>4</v>
      </c>
      <c r="T145">
        <f>+C145</f>
        <v>6</v>
      </c>
      <c r="U145">
        <f t="shared" si="36"/>
        <v>0</v>
      </c>
      <c r="V145">
        <f t="shared" si="37"/>
        <v>0</v>
      </c>
      <c r="W145">
        <f t="shared" si="38"/>
        <v>1</v>
      </c>
      <c r="Z145">
        <f t="shared" si="39"/>
        <v>0</v>
      </c>
      <c r="AA145">
        <f t="shared" si="40"/>
        <v>0</v>
      </c>
      <c r="AB145">
        <f t="shared" si="41"/>
        <v>0</v>
      </c>
      <c r="AE145">
        <f t="shared" si="42"/>
        <v>0</v>
      </c>
      <c r="AF145">
        <f t="shared" si="43"/>
        <v>0</v>
      </c>
      <c r="AG145">
        <f t="shared" si="44"/>
        <v>0</v>
      </c>
      <c r="AJ145">
        <f t="shared" si="45"/>
        <v>0</v>
      </c>
      <c r="AK145">
        <f t="shared" si="46"/>
        <v>0</v>
      </c>
      <c r="AL145">
        <f t="shared" si="47"/>
        <v>0</v>
      </c>
      <c r="AO145">
        <f t="shared" si="48"/>
        <v>0</v>
      </c>
      <c r="AP145">
        <f t="shared" si="49"/>
        <v>0</v>
      </c>
      <c r="AQ145">
        <f t="shared" si="50"/>
        <v>0</v>
      </c>
      <c r="AT145">
        <f t="shared" si="51"/>
        <v>0</v>
      </c>
      <c r="AU145">
        <f t="shared" si="52"/>
        <v>0</v>
      </c>
      <c r="AV145">
        <f t="shared" si="53"/>
        <v>0</v>
      </c>
      <c r="AY145">
        <f t="shared" si="54"/>
        <v>0</v>
      </c>
      <c r="AZ145">
        <f t="shared" si="55"/>
        <v>0</v>
      </c>
      <c r="BA145">
        <f t="shared" si="56"/>
        <v>0</v>
      </c>
      <c r="BD145">
        <f t="shared" si="57"/>
        <v>0</v>
      </c>
      <c r="BE145">
        <f t="shared" si="58"/>
        <v>0</v>
      </c>
      <c r="BF145">
        <f t="shared" si="59"/>
        <v>0</v>
      </c>
    </row>
    <row r="146" spans="1:58">
      <c r="B146" t="str">
        <f>+J</f>
        <v>Mossford 5</v>
      </c>
      <c r="C146" s="3">
        <f>+Averages!AN109</f>
        <v>5</v>
      </c>
      <c r="D146" s="3" t="s">
        <v>27</v>
      </c>
      <c r="E146" s="3">
        <f>+Averages!AN27</f>
        <v>5</v>
      </c>
      <c r="F146" t="str">
        <f>+B</f>
        <v>Heathcote 3</v>
      </c>
      <c r="G146" s="3"/>
      <c r="H146" s="3"/>
      <c r="K146">
        <f t="shared" ref="K146:K158" si="60">IF(((I146+J146)&gt;3),IF(I146&gt;5,1,0),0)</f>
        <v>0</v>
      </c>
      <c r="L146">
        <f t="shared" ref="L146:L158" si="61">IF(((I146+J146)&gt;3),IF(J146=I146,1,0),0)</f>
        <v>0</v>
      </c>
      <c r="M146">
        <f t="shared" ref="M146:M158" si="62">IF(((J146+K146)&gt;3),IF(I146&lt;J146,1,0),0)</f>
        <v>0</v>
      </c>
      <c r="N146">
        <f>+E146</f>
        <v>5</v>
      </c>
      <c r="O146">
        <f>+C146</f>
        <v>5</v>
      </c>
      <c r="P146">
        <f t="shared" ref="P146:P158" si="63">IF(((N146+O146)&gt;3),IF(N146&gt;5,1,0),0)</f>
        <v>0</v>
      </c>
      <c r="Q146">
        <f t="shared" ref="Q146:Q158" si="64">IF(((N146+O146)&gt;3),IF(O146=N146,1,0),0)</f>
        <v>1</v>
      </c>
      <c r="R146">
        <f t="shared" ref="R146:R158" si="65">IF(((O146+P146)&gt;3),IF(N146&lt;O146,1,0),0)</f>
        <v>0</v>
      </c>
      <c r="U146">
        <f t="shared" ref="U146:U158" si="66">IF(((S146+T146)&gt;3),IF(S146&gt;5,1,0),0)</f>
        <v>0</v>
      </c>
      <c r="V146">
        <f t="shared" ref="V146:V158" si="67">IF(((S146+T146)&gt;3),IF(T146=S146,1,0),0)</f>
        <v>0</v>
      </c>
      <c r="W146">
        <f t="shared" ref="W146:W158" si="68">IF(((T146+U146)&gt;3),IF(S146&lt;T146,1,0),0)</f>
        <v>0</v>
      </c>
      <c r="Z146">
        <f t="shared" ref="Z146:Z158" si="69">IF(((X146+Y146)&gt;3),IF(X146&gt;5,1,0),0)</f>
        <v>0</v>
      </c>
      <c r="AA146">
        <f t="shared" ref="AA146:AA158" si="70">IF(((X146+Y146)&gt;3),IF(Y146=X146,1,0),0)</f>
        <v>0</v>
      </c>
      <c r="AB146">
        <f t="shared" ref="AB146:AB158" si="71">IF(((Y146+Z146)&gt;3),IF(X146&lt;Y146,1,0),0)</f>
        <v>0</v>
      </c>
      <c r="AE146">
        <f t="shared" ref="AE146:AE158" si="72">IF(((AC146+AD146)&gt;3),IF(AC146&gt;5,1,0),0)</f>
        <v>0</v>
      </c>
      <c r="AF146">
        <f t="shared" ref="AF146:AF158" si="73">IF(((AC146+AD146)&gt;3),IF(AD146=AC146,1,0),0)</f>
        <v>0</v>
      </c>
      <c r="AG146">
        <f t="shared" ref="AG146:AG158" si="74">IF(((AD146+AE146)&gt;3),IF(AC146&lt;AD146,1,0),0)</f>
        <v>0</v>
      </c>
      <c r="AJ146">
        <f t="shared" ref="AJ146:AJ158" si="75">IF(((AH146+AI146)&gt;3),IF(AH146&gt;5,1,0),0)</f>
        <v>0</v>
      </c>
      <c r="AK146">
        <f t="shared" ref="AK146:AK158" si="76">IF(((AH146+AI146)&gt;3),IF(AI146=AH146,1,0),0)</f>
        <v>0</v>
      </c>
      <c r="AL146">
        <f t="shared" ref="AL146:AL158" si="77">IF(((AI146+AJ146)&gt;3),IF(AH146&lt;AI146,1,0),0)</f>
        <v>0</v>
      </c>
      <c r="AO146">
        <f t="shared" ref="AO146:AO158" si="78">IF(((AM146+AN146)&gt;3),IF(AM146&gt;5,1,0),0)</f>
        <v>0</v>
      </c>
      <c r="AP146">
        <f t="shared" ref="AP146:AP158" si="79">IF(((AM146+AN146)&gt;3),IF(AN146=AM146,1,0),0)</f>
        <v>0</v>
      </c>
      <c r="AQ146">
        <f t="shared" ref="AQ146:AQ158" si="80">IF(((AN146+AO146)&gt;3),IF(AM146&lt;AN146,1,0),0)</f>
        <v>0</v>
      </c>
      <c r="AT146">
        <f t="shared" ref="AT146:AT158" si="81">IF(((AR146+AS146)&gt;3),IF(AR146&gt;5,1,0),0)</f>
        <v>0</v>
      </c>
      <c r="AU146">
        <f t="shared" ref="AU146:AU158" si="82">IF(((AR146+AS146)&gt;3),IF(AS146=AR146,1,0),0)</f>
        <v>0</v>
      </c>
      <c r="AV146">
        <f t="shared" ref="AV146:AV158" si="83">IF(((AS146+AT146)&gt;3),IF(AR146&lt;AS146,1,0),0)</f>
        <v>0</v>
      </c>
      <c r="AY146">
        <f t="shared" ref="AY146:AY158" si="84">IF(((AW146+AX146)&gt;3),IF(AW146&gt;5,1,0),0)</f>
        <v>0</v>
      </c>
      <c r="AZ146">
        <f t="shared" ref="AZ146:AZ158" si="85">IF(((AW146+AX146)&gt;3),IF(AX146=AW146,1,0),0)</f>
        <v>0</v>
      </c>
      <c r="BA146">
        <f t="shared" ref="BA146:BA158" si="86">IF(((AX146+AY146)&gt;3),IF(AW146&lt;AX146,1,0),0)</f>
        <v>0</v>
      </c>
      <c r="BB146">
        <f>+C146</f>
        <v>5</v>
      </c>
      <c r="BC146">
        <f>+E146</f>
        <v>5</v>
      </c>
      <c r="BD146">
        <f t="shared" ref="BD146:BD158" si="87">IF(((BB146+BC146)&gt;3),IF(BB146&gt;5,1,0),0)</f>
        <v>0</v>
      </c>
      <c r="BE146">
        <f t="shared" ref="BE146:BE158" si="88">IF(((BB146+BC146)&gt;3),IF(BC146=BB146,1,0),0)</f>
        <v>1</v>
      </c>
      <c r="BF146">
        <f t="shared" ref="BF146:BF158" si="89">IF(((BC146+BB146)&gt;3),IF(BB146&lt;BC146,1,0),0)</f>
        <v>0</v>
      </c>
    </row>
    <row r="147" spans="1:58" hidden="1">
      <c r="B147" t="str">
        <f>+I</f>
        <v>Free</v>
      </c>
      <c r="C147" s="3">
        <f>+Averages!AN98</f>
        <v>0</v>
      </c>
      <c r="D147" s="3" t="s">
        <v>27</v>
      </c>
      <c r="E147" s="3">
        <f>+Averages!AN51</f>
        <v>0</v>
      </c>
      <c r="F147" t="str">
        <f>+D</f>
        <v>Mossford 4</v>
      </c>
      <c r="G147" s="3"/>
      <c r="H147" s="3"/>
      <c r="K147">
        <f t="shared" si="60"/>
        <v>0</v>
      </c>
      <c r="L147">
        <f t="shared" si="61"/>
        <v>0</v>
      </c>
      <c r="M147">
        <f t="shared" si="62"/>
        <v>0</v>
      </c>
      <c r="P147">
        <f t="shared" si="63"/>
        <v>0</v>
      </c>
      <c r="Q147">
        <f t="shared" si="64"/>
        <v>0</v>
      </c>
      <c r="R147">
        <f t="shared" si="65"/>
        <v>0</v>
      </c>
      <c r="U147">
        <f t="shared" si="66"/>
        <v>0</v>
      </c>
      <c r="V147">
        <f t="shared" si="67"/>
        <v>0</v>
      </c>
      <c r="W147">
        <f t="shared" si="68"/>
        <v>0</v>
      </c>
      <c r="X147">
        <f>+E147</f>
        <v>0</v>
      </c>
      <c r="Y147">
        <f>+C147</f>
        <v>0</v>
      </c>
      <c r="Z147">
        <f t="shared" si="69"/>
        <v>0</v>
      </c>
      <c r="AA147">
        <f t="shared" si="70"/>
        <v>0</v>
      </c>
      <c r="AB147">
        <f t="shared" si="71"/>
        <v>0</v>
      </c>
      <c r="AE147">
        <f t="shared" si="72"/>
        <v>0</v>
      </c>
      <c r="AF147">
        <f t="shared" si="73"/>
        <v>0</v>
      </c>
      <c r="AG147">
        <f t="shared" si="74"/>
        <v>0</v>
      </c>
      <c r="AJ147">
        <f t="shared" si="75"/>
        <v>0</v>
      </c>
      <c r="AK147">
        <f t="shared" si="76"/>
        <v>0</v>
      </c>
      <c r="AL147">
        <f t="shared" si="77"/>
        <v>0</v>
      </c>
      <c r="AO147">
        <f t="shared" si="78"/>
        <v>0</v>
      </c>
      <c r="AP147">
        <f t="shared" si="79"/>
        <v>0</v>
      </c>
      <c r="AQ147">
        <f t="shared" si="80"/>
        <v>0</v>
      </c>
      <c r="AT147">
        <f t="shared" si="81"/>
        <v>0</v>
      </c>
      <c r="AU147">
        <f t="shared" si="82"/>
        <v>0</v>
      </c>
      <c r="AV147">
        <f t="shared" si="83"/>
        <v>0</v>
      </c>
      <c r="AW147">
        <f>+C147</f>
        <v>0</v>
      </c>
      <c r="AX147">
        <f>+E147</f>
        <v>0</v>
      </c>
      <c r="AY147">
        <f t="shared" si="84"/>
        <v>0</v>
      </c>
      <c r="AZ147">
        <f t="shared" si="85"/>
        <v>0</v>
      </c>
      <c r="BA147">
        <f t="shared" si="86"/>
        <v>0</v>
      </c>
      <c r="BD147">
        <f t="shared" si="87"/>
        <v>0</v>
      </c>
      <c r="BE147">
        <f t="shared" si="88"/>
        <v>0</v>
      </c>
      <c r="BF147">
        <f t="shared" si="89"/>
        <v>0</v>
      </c>
    </row>
    <row r="148" spans="1:58">
      <c r="B148" t="str">
        <f>+H</f>
        <v>Heathcote 5</v>
      </c>
      <c r="C148" s="3">
        <f>+Averages!AN88</f>
        <v>2</v>
      </c>
      <c r="D148" s="3" t="s">
        <v>27</v>
      </c>
      <c r="E148" s="3">
        <f>+Averages!AN60</f>
        <v>8</v>
      </c>
      <c r="F148" t="str">
        <f>+E</f>
        <v>Rhodium</v>
      </c>
      <c r="G148" s="3"/>
      <c r="H148" s="3"/>
      <c r="K148">
        <f t="shared" si="60"/>
        <v>0</v>
      </c>
      <c r="L148">
        <f t="shared" si="61"/>
        <v>0</v>
      </c>
      <c r="M148">
        <f t="shared" si="62"/>
        <v>0</v>
      </c>
      <c r="P148">
        <f t="shared" si="63"/>
        <v>0</v>
      </c>
      <c r="Q148">
        <f t="shared" si="64"/>
        <v>0</v>
      </c>
      <c r="R148">
        <f t="shared" si="65"/>
        <v>0</v>
      </c>
      <c r="U148">
        <f t="shared" si="66"/>
        <v>0</v>
      </c>
      <c r="V148">
        <f t="shared" si="67"/>
        <v>0</v>
      </c>
      <c r="W148">
        <f t="shared" si="68"/>
        <v>0</v>
      </c>
      <c r="Z148">
        <f t="shared" si="69"/>
        <v>0</v>
      </c>
      <c r="AA148">
        <f t="shared" si="70"/>
        <v>0</v>
      </c>
      <c r="AB148">
        <f t="shared" si="71"/>
        <v>0</v>
      </c>
      <c r="AC148">
        <f>+E148</f>
        <v>8</v>
      </c>
      <c r="AD148">
        <f>+C148</f>
        <v>2</v>
      </c>
      <c r="AE148">
        <f t="shared" si="72"/>
        <v>1</v>
      </c>
      <c r="AF148">
        <f t="shared" si="73"/>
        <v>0</v>
      </c>
      <c r="AG148">
        <f t="shared" si="74"/>
        <v>0</v>
      </c>
      <c r="AJ148">
        <f t="shared" si="75"/>
        <v>0</v>
      </c>
      <c r="AK148">
        <f t="shared" si="76"/>
        <v>0</v>
      </c>
      <c r="AL148">
        <f t="shared" si="77"/>
        <v>0</v>
      </c>
      <c r="AO148">
        <f t="shared" si="78"/>
        <v>0</v>
      </c>
      <c r="AP148">
        <f t="shared" si="79"/>
        <v>0</v>
      </c>
      <c r="AQ148">
        <f t="shared" si="80"/>
        <v>0</v>
      </c>
      <c r="AR148">
        <f>+C148</f>
        <v>2</v>
      </c>
      <c r="AS148">
        <f>+E148</f>
        <v>8</v>
      </c>
      <c r="AT148">
        <f t="shared" si="81"/>
        <v>0</v>
      </c>
      <c r="AU148">
        <f t="shared" si="82"/>
        <v>0</v>
      </c>
      <c r="AV148">
        <f t="shared" si="83"/>
        <v>1</v>
      </c>
      <c r="AY148">
        <f t="shared" si="84"/>
        <v>0</v>
      </c>
      <c r="AZ148">
        <f t="shared" si="85"/>
        <v>0</v>
      </c>
      <c r="BA148">
        <f t="shared" si="86"/>
        <v>0</v>
      </c>
      <c r="BD148">
        <f t="shared" si="87"/>
        <v>0</v>
      </c>
      <c r="BE148">
        <f t="shared" si="88"/>
        <v>0</v>
      </c>
      <c r="BF148">
        <f t="shared" si="89"/>
        <v>0</v>
      </c>
    </row>
    <row r="149" spans="1:58">
      <c r="B149" t="str">
        <f>+G</f>
        <v>Heathcote 4</v>
      </c>
      <c r="C149" s="3">
        <f>+Averages!AN79</f>
        <v>3</v>
      </c>
      <c r="D149" s="3" t="s">
        <v>27</v>
      </c>
      <c r="E149" s="3">
        <f>+Averages!AN70</f>
        <v>7</v>
      </c>
      <c r="F149" t="str">
        <f>+F</f>
        <v>Woodford Wells 3</v>
      </c>
      <c r="G149" s="3"/>
      <c r="H149" s="3"/>
      <c r="K149">
        <f t="shared" si="60"/>
        <v>0</v>
      </c>
      <c r="L149">
        <f t="shared" si="61"/>
        <v>0</v>
      </c>
      <c r="M149">
        <f t="shared" si="62"/>
        <v>0</v>
      </c>
      <c r="P149">
        <f t="shared" si="63"/>
        <v>0</v>
      </c>
      <c r="Q149">
        <f t="shared" si="64"/>
        <v>0</v>
      </c>
      <c r="R149">
        <f t="shared" si="65"/>
        <v>0</v>
      </c>
      <c r="U149">
        <f t="shared" si="66"/>
        <v>0</v>
      </c>
      <c r="V149">
        <f t="shared" si="67"/>
        <v>0</v>
      </c>
      <c r="W149">
        <f t="shared" si="68"/>
        <v>0</v>
      </c>
      <c r="Z149">
        <f t="shared" si="69"/>
        <v>0</v>
      </c>
      <c r="AA149">
        <f t="shared" si="70"/>
        <v>0</v>
      </c>
      <c r="AB149">
        <f t="shared" si="71"/>
        <v>0</v>
      </c>
      <c r="AE149">
        <f t="shared" si="72"/>
        <v>0</v>
      </c>
      <c r="AF149">
        <f t="shared" si="73"/>
        <v>0</v>
      </c>
      <c r="AG149">
        <f t="shared" si="74"/>
        <v>0</v>
      </c>
      <c r="AH149">
        <f>+E149</f>
        <v>7</v>
      </c>
      <c r="AI149">
        <f>+C149</f>
        <v>3</v>
      </c>
      <c r="AJ149">
        <f t="shared" si="75"/>
        <v>1</v>
      </c>
      <c r="AK149">
        <f t="shared" si="76"/>
        <v>0</v>
      </c>
      <c r="AL149">
        <f t="shared" si="77"/>
        <v>0</v>
      </c>
      <c r="AM149">
        <f>+C149</f>
        <v>3</v>
      </c>
      <c r="AN149">
        <f>+E149</f>
        <v>7</v>
      </c>
      <c r="AO149">
        <f t="shared" si="78"/>
        <v>0</v>
      </c>
      <c r="AP149">
        <f t="shared" si="79"/>
        <v>0</v>
      </c>
      <c r="AQ149">
        <f t="shared" si="80"/>
        <v>1</v>
      </c>
      <c r="AT149">
        <f t="shared" si="81"/>
        <v>0</v>
      </c>
      <c r="AU149">
        <f t="shared" si="82"/>
        <v>0</v>
      </c>
      <c r="AV149">
        <f t="shared" si="83"/>
        <v>0</v>
      </c>
      <c r="AY149">
        <f t="shared" si="84"/>
        <v>0</v>
      </c>
      <c r="AZ149">
        <f t="shared" si="85"/>
        <v>0</v>
      </c>
      <c r="BA149">
        <f t="shared" si="86"/>
        <v>0</v>
      </c>
      <c r="BD149">
        <f t="shared" si="87"/>
        <v>0</v>
      </c>
      <c r="BE149">
        <f t="shared" si="88"/>
        <v>0</v>
      </c>
      <c r="BF149">
        <f t="shared" si="89"/>
        <v>0</v>
      </c>
    </row>
    <row r="150" spans="1:58">
      <c r="C150" s="3"/>
      <c r="D150" s="3"/>
      <c r="E150" s="3"/>
      <c r="K150">
        <f t="shared" si="60"/>
        <v>0</v>
      </c>
      <c r="L150">
        <f t="shared" si="61"/>
        <v>0</v>
      </c>
      <c r="M150">
        <f t="shared" si="62"/>
        <v>0</v>
      </c>
      <c r="P150">
        <f t="shared" si="63"/>
        <v>0</v>
      </c>
      <c r="Q150">
        <f t="shared" si="64"/>
        <v>0</v>
      </c>
      <c r="R150">
        <f t="shared" si="65"/>
        <v>0</v>
      </c>
      <c r="U150">
        <f t="shared" si="66"/>
        <v>0</v>
      </c>
      <c r="V150">
        <f t="shared" si="67"/>
        <v>0</v>
      </c>
      <c r="W150">
        <f t="shared" si="68"/>
        <v>0</v>
      </c>
      <c r="Z150">
        <f t="shared" si="69"/>
        <v>0</v>
      </c>
      <c r="AA150">
        <f t="shared" si="70"/>
        <v>0</v>
      </c>
      <c r="AB150">
        <f t="shared" si="71"/>
        <v>0</v>
      </c>
      <c r="AE150">
        <f t="shared" si="72"/>
        <v>0</v>
      </c>
      <c r="AF150">
        <f t="shared" si="73"/>
        <v>0</v>
      </c>
      <c r="AG150">
        <f t="shared" si="74"/>
        <v>0</v>
      </c>
      <c r="AJ150">
        <f t="shared" si="75"/>
        <v>0</v>
      </c>
      <c r="AK150">
        <f t="shared" si="76"/>
        <v>0</v>
      </c>
      <c r="AL150">
        <f t="shared" si="77"/>
        <v>0</v>
      </c>
      <c r="AO150">
        <f t="shared" si="78"/>
        <v>0</v>
      </c>
      <c r="AP150">
        <f t="shared" si="79"/>
        <v>0</v>
      </c>
      <c r="AQ150">
        <f t="shared" si="80"/>
        <v>0</v>
      </c>
      <c r="AT150">
        <f t="shared" si="81"/>
        <v>0</v>
      </c>
      <c r="AU150">
        <f t="shared" si="82"/>
        <v>0</v>
      </c>
      <c r="AV150">
        <f t="shared" si="83"/>
        <v>0</v>
      </c>
      <c r="AY150">
        <f t="shared" si="84"/>
        <v>0</v>
      </c>
      <c r="AZ150">
        <f t="shared" si="85"/>
        <v>0</v>
      </c>
      <c r="BA150">
        <f t="shared" si="86"/>
        <v>0</v>
      </c>
      <c r="BD150">
        <f t="shared" si="87"/>
        <v>0</v>
      </c>
      <c r="BE150">
        <f t="shared" si="88"/>
        <v>0</v>
      </c>
      <c r="BF150">
        <f t="shared" si="89"/>
        <v>0</v>
      </c>
    </row>
    <row r="151" spans="1:58">
      <c r="A151" s="2" t="s">
        <v>115</v>
      </c>
      <c r="C151" s="3"/>
      <c r="D151" s="3"/>
      <c r="E151" s="3"/>
      <c r="F151" s="1">
        <f>+F143+7</f>
        <v>41351</v>
      </c>
      <c r="K151">
        <f t="shared" si="60"/>
        <v>0</v>
      </c>
      <c r="L151">
        <f t="shared" si="61"/>
        <v>0</v>
      </c>
      <c r="M151">
        <f t="shared" si="62"/>
        <v>0</v>
      </c>
      <c r="P151">
        <f t="shared" si="63"/>
        <v>0</v>
      </c>
      <c r="Q151">
        <f t="shared" si="64"/>
        <v>0</v>
      </c>
      <c r="R151">
        <f t="shared" si="65"/>
        <v>0</v>
      </c>
      <c r="U151">
        <f t="shared" si="66"/>
        <v>0</v>
      </c>
      <c r="V151">
        <f t="shared" si="67"/>
        <v>0</v>
      </c>
      <c r="W151">
        <f t="shared" si="68"/>
        <v>0</v>
      </c>
      <c r="Z151">
        <f t="shared" si="69"/>
        <v>0</v>
      </c>
      <c r="AA151">
        <f t="shared" si="70"/>
        <v>0</v>
      </c>
      <c r="AB151">
        <f t="shared" si="71"/>
        <v>0</v>
      </c>
      <c r="AE151">
        <f t="shared" si="72"/>
        <v>0</v>
      </c>
      <c r="AF151">
        <f t="shared" si="73"/>
        <v>0</v>
      </c>
      <c r="AG151">
        <f t="shared" si="74"/>
        <v>0</v>
      </c>
      <c r="AJ151">
        <f t="shared" si="75"/>
        <v>0</v>
      </c>
      <c r="AK151">
        <f t="shared" si="76"/>
        <v>0</v>
      </c>
      <c r="AL151">
        <f t="shared" si="77"/>
        <v>0</v>
      </c>
      <c r="AO151">
        <f t="shared" si="78"/>
        <v>0</v>
      </c>
      <c r="AP151">
        <f t="shared" si="79"/>
        <v>0</v>
      </c>
      <c r="AQ151">
        <f t="shared" si="80"/>
        <v>0</v>
      </c>
      <c r="AT151">
        <f t="shared" si="81"/>
        <v>0</v>
      </c>
      <c r="AU151">
        <f t="shared" si="82"/>
        <v>0</v>
      </c>
      <c r="AV151">
        <f t="shared" si="83"/>
        <v>0</v>
      </c>
      <c r="AY151">
        <f t="shared" si="84"/>
        <v>0</v>
      </c>
      <c r="AZ151">
        <f t="shared" si="85"/>
        <v>0</v>
      </c>
      <c r="BA151">
        <f t="shared" si="86"/>
        <v>0</v>
      </c>
      <c r="BD151">
        <f t="shared" si="87"/>
        <v>0</v>
      </c>
      <c r="BE151">
        <f t="shared" si="88"/>
        <v>0</v>
      </c>
      <c r="BF151">
        <f t="shared" si="89"/>
        <v>0</v>
      </c>
    </row>
    <row r="152" spans="1:58">
      <c r="C152" s="3"/>
      <c r="D152" s="3"/>
      <c r="E152" s="3"/>
      <c r="K152">
        <f>IF(((I152+J152)&gt;3),IF(I152&gt;5,1,0),0)</f>
        <v>0</v>
      </c>
      <c r="L152">
        <f>IF(((I152+J152)&gt;3),IF(J152=I152,1,0),0)</f>
        <v>0</v>
      </c>
      <c r="M152">
        <f>IF(((J152+K152)&gt;3),IF(I152&lt;J152,1,0),0)</f>
        <v>0</v>
      </c>
      <c r="P152">
        <f>IF(((N152+O152)&gt;3),IF(N152&gt;5,1,0),0)</f>
        <v>0</v>
      </c>
      <c r="Q152">
        <f>IF(((N152+O152)&gt;3),IF(O152=N152,1,0),0)</f>
        <v>0</v>
      </c>
      <c r="R152">
        <f>IF(((O152+P152)&gt;3),IF(N152&lt;O152,1,0),0)</f>
        <v>0</v>
      </c>
      <c r="U152">
        <f>IF(((S152+T152)&gt;3),IF(S152&gt;5,1,0),0)</f>
        <v>0</v>
      </c>
      <c r="V152">
        <f>IF(((S152+T152)&gt;3),IF(T152=S152,1,0),0)</f>
        <v>0</v>
      </c>
      <c r="W152">
        <f>IF(((T152+U152)&gt;3),IF(S152&lt;T152,1,0),0)</f>
        <v>0</v>
      </c>
      <c r="Z152">
        <f>IF(((X152+Y152)&gt;3),IF(X152&gt;5,1,0),0)</f>
        <v>0</v>
      </c>
      <c r="AA152">
        <f>IF(((X152+Y152)&gt;3),IF(Y152=X152,1,0),0)</f>
        <v>0</v>
      </c>
      <c r="AB152">
        <f>IF(((Y152+Z152)&gt;3),IF(X152&lt;Y152,1,0),0)</f>
        <v>0</v>
      </c>
      <c r="AE152">
        <f>IF(((AC152+AD152)&gt;3),IF(AC152&gt;5,1,0),0)</f>
        <v>0</v>
      </c>
      <c r="AF152">
        <f>IF(((AC152+AD152)&gt;3),IF(AD152=AC152,1,0),0)</f>
        <v>0</v>
      </c>
      <c r="AG152">
        <f>IF(((AD152+AE152)&gt;3),IF(AC152&lt;AD152,1,0),0)</f>
        <v>0</v>
      </c>
      <c r="AJ152">
        <f>IF(((AH152+AI152)&gt;3),IF(AH152&gt;5,1,0),0)</f>
        <v>0</v>
      </c>
      <c r="AK152">
        <f>IF(((AH152+AI152)&gt;3),IF(AI152=AH152,1,0),0)</f>
        <v>0</v>
      </c>
      <c r="AL152">
        <f>IF(((AI152+AJ152)&gt;3),IF(AH152&lt;AI152,1,0),0)</f>
        <v>0</v>
      </c>
      <c r="AO152">
        <f>IF(((AM152+AN152)&gt;3),IF(AM152&gt;5,1,0),0)</f>
        <v>0</v>
      </c>
      <c r="AP152">
        <f>IF(((AM152+AN152)&gt;3),IF(AN152=AM152,1,0),0)</f>
        <v>0</v>
      </c>
      <c r="AQ152">
        <f>IF(((AN152+AO152)&gt;3),IF(AM152&lt;AN152,1,0),0)</f>
        <v>0</v>
      </c>
      <c r="AT152">
        <f>IF(((AR152+AS152)&gt;3),IF(AR152&gt;5,1,0),0)</f>
        <v>0</v>
      </c>
      <c r="AU152">
        <f>IF(((AR152+AS152)&gt;3),IF(AS152=AR152,1,0),0)</f>
        <v>0</v>
      </c>
      <c r="AV152">
        <f>IF(((AS152+AT152)&gt;3),IF(AR152&lt;AS152,1,0),0)</f>
        <v>0</v>
      </c>
      <c r="AY152">
        <f>IF(((AW152+AX152)&gt;3),IF(AW152&gt;5,1,0),0)</f>
        <v>0</v>
      </c>
      <c r="AZ152">
        <f>IF(((AW152+AX152)&gt;3),IF(AX152=AW152,1,0),0)</f>
        <v>0</v>
      </c>
      <c r="BA152">
        <f>IF(((AX152+AY152)&gt;3),IF(AW152&lt;AX152,1,0),0)</f>
        <v>0</v>
      </c>
      <c r="BD152">
        <f>IF(((BB152+BC152)&gt;3),IF(BB152&gt;5,1,0),0)</f>
        <v>0</v>
      </c>
      <c r="BE152">
        <f>IF(((BB152+BC152)&gt;3),IF(BC152=BB152,1,0),0)</f>
        <v>0</v>
      </c>
      <c r="BF152">
        <f>IF(((BC152+BB152)&gt;3),IF(BB152&lt;BC152,1,0),0)</f>
        <v>0</v>
      </c>
    </row>
    <row r="153" spans="1:58">
      <c r="B153" t="str">
        <f>+B</f>
        <v>Heathcote 3</v>
      </c>
      <c r="C153" s="3">
        <f>+Averages!AR27</f>
        <v>3</v>
      </c>
      <c r="D153" s="3" t="s">
        <v>27</v>
      </c>
      <c r="E153" s="3">
        <f>+Averages!AR14</f>
        <v>7</v>
      </c>
      <c r="F153" t="str">
        <f>+a</f>
        <v>Woodford Wells 2</v>
      </c>
      <c r="I153">
        <f>+E153</f>
        <v>7</v>
      </c>
      <c r="J153">
        <f>+C153</f>
        <v>3</v>
      </c>
      <c r="K153">
        <f>IF(((I153+J153)&gt;3),IF(I153&gt;5,1,0),0)</f>
        <v>1</v>
      </c>
      <c r="L153">
        <f>IF(((I153+J153)&gt;3),IF(J153=I153,1,0),0)</f>
        <v>0</v>
      </c>
      <c r="M153">
        <f>IF(((J153+K153)&gt;3),IF(I153&lt;J153,1,0),0)</f>
        <v>0</v>
      </c>
      <c r="N153">
        <f>+C153</f>
        <v>3</v>
      </c>
      <c r="O153">
        <f>+E153</f>
        <v>7</v>
      </c>
      <c r="P153">
        <f>IF(((N153+O153)&gt;3),IF(N153&gt;5,1,0),0)</f>
        <v>0</v>
      </c>
      <c r="Q153">
        <f>IF(((N153+O153)&gt;3),IF(O153=N153,1,0),0)</f>
        <v>0</v>
      </c>
      <c r="R153">
        <f>IF(((O153+P153)&gt;3),IF(N153&lt;O153,1,0),0)</f>
        <v>1</v>
      </c>
      <c r="U153">
        <f>IF(((S153+T153)&gt;3),IF(S153&gt;5,1,0),0)</f>
        <v>0</v>
      </c>
      <c r="V153">
        <f>IF(((S153+T153)&gt;3),IF(T153=S153,1,0),0)</f>
        <v>0</v>
      </c>
      <c r="W153">
        <f>IF(((T153+U153)&gt;3),IF(S153&lt;T153,1,0),0)</f>
        <v>0</v>
      </c>
      <c r="Z153">
        <f>IF(((X153+Y153)&gt;3),IF(X153&gt;5,1,0),0)</f>
        <v>0</v>
      </c>
      <c r="AA153">
        <f>IF(((X153+Y153)&gt;3),IF(Y153=X153,1,0),0)</f>
        <v>0</v>
      </c>
      <c r="AB153">
        <f>IF(((Y153+Z153)&gt;3),IF(X153&lt;Y153,1,0),0)</f>
        <v>0</v>
      </c>
      <c r="AE153">
        <f>IF(((AC153+AD153)&gt;3),IF(AC153&gt;5,1,0),0)</f>
        <v>0</v>
      </c>
      <c r="AF153">
        <f>IF(((AC153+AD153)&gt;3),IF(AD153=AC153,1,0),0)</f>
        <v>0</v>
      </c>
      <c r="AG153">
        <f>IF(((AD153+AE153)&gt;3),IF(AC153&lt;AD153,1,0),0)</f>
        <v>0</v>
      </c>
      <c r="AJ153">
        <f>IF(((AH153+AI153)&gt;3),IF(AH153&gt;5,1,0),0)</f>
        <v>0</v>
      </c>
      <c r="AK153">
        <f>IF(((AH153+AI153)&gt;3),IF(AI153=AH153,1,0),0)</f>
        <v>0</v>
      </c>
      <c r="AL153">
        <f>IF(((AI153+AJ153)&gt;3),IF(AH153&lt;AI153,1,0),0)</f>
        <v>0</v>
      </c>
      <c r="AO153">
        <f>IF(((AM153+AN153)&gt;3),IF(AM153&gt;5,1,0),0)</f>
        <v>0</v>
      </c>
      <c r="AP153">
        <f>IF(((AM153+AN153)&gt;3),IF(AN153=AM153,1,0),0)</f>
        <v>0</v>
      </c>
      <c r="AQ153">
        <f>IF(((AN153+AO153)&gt;3),IF(AM153&lt;AN153,1,0),0)</f>
        <v>0</v>
      </c>
      <c r="AT153">
        <f>IF(((AR153+AS153)&gt;3),IF(AR153&gt;5,1,0),0)</f>
        <v>0</v>
      </c>
      <c r="AU153">
        <f>IF(((AR153+AS153)&gt;3),IF(AS153=AR153,1,0),0)</f>
        <v>0</v>
      </c>
      <c r="AV153">
        <f>IF(((AS153+AT153)&gt;3),IF(AR153&lt;AS153,1,0),0)</f>
        <v>0</v>
      </c>
      <c r="AY153">
        <f>IF(((AW153+AX153)&gt;3),IF(AW153&gt;5,1,0),0)</f>
        <v>0</v>
      </c>
      <c r="AZ153">
        <f>IF(((AW153+AX153)&gt;3),IF(AX153=AW153,1,0),0)</f>
        <v>0</v>
      </c>
      <c r="BA153">
        <f>IF(((AX153+AY153)&gt;3),IF(AW153&lt;AX153,1,0),0)</f>
        <v>0</v>
      </c>
      <c r="BD153">
        <f>IF(((BB153+BC153)&gt;3),IF(BB153&gt;5,1,0),0)</f>
        <v>0</v>
      </c>
      <c r="BE153">
        <f>IF(((BB153+BC153)&gt;3),IF(BC153=BB153,1,0),0)</f>
        <v>0</v>
      </c>
      <c r="BF153">
        <f>IF(((BC153+BB153)&gt;3),IF(BB153&lt;BC153,1,0),0)</f>
        <v>0</v>
      </c>
    </row>
    <row r="154" spans="1:58">
      <c r="B154" t="str">
        <f>+E</f>
        <v>Rhodium</v>
      </c>
      <c r="C154" s="3">
        <f>+Averages!AR60</f>
        <v>1</v>
      </c>
      <c r="D154" s="3" t="s">
        <v>27</v>
      </c>
      <c r="E154" s="3">
        <f>+Averages!AR79</f>
        <v>9</v>
      </c>
      <c r="F154" t="str">
        <f>+G</f>
        <v>Heathcote 4</v>
      </c>
      <c r="K154">
        <f>IF(((I154+J154)&gt;3),IF(I154&gt;5,1,0),0)</f>
        <v>0</v>
      </c>
      <c r="L154">
        <f>IF(((I154+J154)&gt;3),IF(J154=I154,1,0),0)</f>
        <v>0</v>
      </c>
      <c r="M154">
        <f>IF(((J154+K154)&gt;3),IF(I154&lt;J154,1,0),0)</f>
        <v>0</v>
      </c>
      <c r="P154">
        <f>IF(((N154+O154)&gt;3),IF(N154&gt;5,1,0),0)</f>
        <v>0</v>
      </c>
      <c r="Q154">
        <f>IF(((N154+O154)&gt;3),IF(O154=N154,1,0),0)</f>
        <v>0</v>
      </c>
      <c r="R154">
        <f>IF(((O154+P154)&gt;3),IF(N154&lt;O154,1,0),0)</f>
        <v>0</v>
      </c>
      <c r="U154">
        <f>IF(((S154+T154)&gt;3),IF(S154&gt;5,1,0),0)</f>
        <v>0</v>
      </c>
      <c r="V154">
        <f>IF(((S154+T154)&gt;3),IF(T154=S154,1,0),0)</f>
        <v>0</v>
      </c>
      <c r="W154">
        <f>IF(((T154+U154)&gt;3),IF(S154&lt;T154,1,0),0)</f>
        <v>0</v>
      </c>
      <c r="Z154">
        <f>IF(((X154+Y154)&gt;3),IF(X154&gt;5,1,0),0)</f>
        <v>0</v>
      </c>
      <c r="AA154">
        <f>IF(((X154+Y154)&gt;3),IF(Y154=X154,1,0),0)</f>
        <v>0</v>
      </c>
      <c r="AB154">
        <f>IF(((Y154+Z154)&gt;3),IF(X154&lt;Y154,1,0),0)</f>
        <v>0</v>
      </c>
      <c r="AC154">
        <f>+C154</f>
        <v>1</v>
      </c>
      <c r="AD154">
        <f>+E154</f>
        <v>9</v>
      </c>
      <c r="AE154">
        <f>IF(((AC154+AD154)&gt;3),IF(AC154&gt;5,1,0),0)</f>
        <v>0</v>
      </c>
      <c r="AF154">
        <f>IF(((AC154+AD154)&gt;3),IF(AD154=AC154,1,0),0)</f>
        <v>0</v>
      </c>
      <c r="AG154">
        <f>IF(((AD154+AE154)&gt;3),IF(AC154&lt;AD154,1,0),0)</f>
        <v>1</v>
      </c>
      <c r="AJ154">
        <f>IF(((AH154+AI154)&gt;3),IF(AH154&gt;5,1,0),0)</f>
        <v>0</v>
      </c>
      <c r="AK154">
        <f>IF(((AH154+AI154)&gt;3),IF(AI154=AH154,1,0),0)</f>
        <v>0</v>
      </c>
      <c r="AL154">
        <f>IF(((AI154+AJ154)&gt;3),IF(AH154&lt;AI154,1,0),0)</f>
        <v>0</v>
      </c>
      <c r="AM154">
        <f>+E154</f>
        <v>9</v>
      </c>
      <c r="AN154">
        <f>+C154</f>
        <v>1</v>
      </c>
      <c r="AO154">
        <f>IF(((AM154+AN154)&gt;3),IF(AM154&gt;5,1,0),0)</f>
        <v>1</v>
      </c>
      <c r="AP154">
        <f>IF(((AM154+AN154)&gt;3),IF(AN154=AM154,1,0),0)</f>
        <v>0</v>
      </c>
      <c r="AQ154">
        <f>IF(((AN154+AO154)&gt;3),IF(AM154&lt;AN154,1,0),0)</f>
        <v>0</v>
      </c>
      <c r="AT154">
        <f>IF(((AR154+AS154)&gt;3),IF(AR154&gt;5,1,0),0)</f>
        <v>0</v>
      </c>
      <c r="AU154">
        <f>IF(((AR154+AS154)&gt;3),IF(AS154=AR154,1,0),0)</f>
        <v>0</v>
      </c>
      <c r="AV154">
        <f>IF(((AS154+AT154)&gt;3),IF(AR154&lt;AS154,1,0),0)</f>
        <v>0</v>
      </c>
      <c r="AY154">
        <f>IF(((AW154+AX154)&gt;3),IF(AW154&gt;5,1,0),0)</f>
        <v>0</v>
      </c>
      <c r="AZ154">
        <f>IF(((AW154+AX154)&gt;3),IF(AX154=AW154,1,0),0)</f>
        <v>0</v>
      </c>
      <c r="BA154">
        <f>IF(((AX154+AY154)&gt;3),IF(AW154&lt;AX154,1,0),0)</f>
        <v>0</v>
      </c>
      <c r="BD154">
        <f>IF(((BB154+BC154)&gt;3),IF(BB154&gt;5,1,0),0)</f>
        <v>0</v>
      </c>
      <c r="BE154">
        <f>IF(((BB154+BC154)&gt;3),IF(BC154=BB154,1,0),0)</f>
        <v>0</v>
      </c>
      <c r="BF154">
        <f>IF(((BC154+BB154)&gt;3),IF(BB154&lt;BC154,1,0),0)</f>
        <v>0</v>
      </c>
    </row>
    <row r="155" spans="1:58">
      <c r="B155" t="str">
        <f>+D</f>
        <v>Mossford 4</v>
      </c>
      <c r="C155" s="3">
        <f>+Averages!AR51</f>
        <v>10</v>
      </c>
      <c r="D155" s="3" t="s">
        <v>27</v>
      </c>
      <c r="E155" s="3">
        <f>+Averages!AR88</f>
        <v>0</v>
      </c>
      <c r="F155" t="str">
        <f>+H</f>
        <v>Heathcote 5</v>
      </c>
      <c r="K155">
        <f>IF(((I155+J155)&gt;3),IF(I155&gt;5,1,0),0)</f>
        <v>0</v>
      </c>
      <c r="L155">
        <f>IF(((I155+J155)&gt;3),IF(J155=I155,1,0),0)</f>
        <v>0</v>
      </c>
      <c r="M155">
        <f>IF(((J155+K155)&gt;3),IF(I155&lt;J155,1,0),0)</f>
        <v>0</v>
      </c>
      <c r="P155">
        <f>IF(((N155+O155)&gt;3),IF(N155&gt;5,1,0),0)</f>
        <v>0</v>
      </c>
      <c r="Q155">
        <f>IF(((N155+O155)&gt;3),IF(O155=N155,1,0),0)</f>
        <v>0</v>
      </c>
      <c r="R155">
        <f>IF(((O155+P155)&gt;3),IF(N155&lt;O155,1,0),0)</f>
        <v>0</v>
      </c>
      <c r="U155">
        <f>IF(((S155+T155)&gt;3),IF(S155&gt;5,1,0),0)</f>
        <v>0</v>
      </c>
      <c r="V155">
        <f>IF(((S155+T155)&gt;3),IF(T155=S155,1,0),0)</f>
        <v>0</v>
      </c>
      <c r="W155">
        <f>IF(((T155+U155)&gt;3),IF(S155&lt;T155,1,0),0)</f>
        <v>0</v>
      </c>
      <c r="X155">
        <f>+C155</f>
        <v>10</v>
      </c>
      <c r="Y155">
        <f>+E155</f>
        <v>0</v>
      </c>
      <c r="Z155">
        <f>IF(((X155+Y155)&gt;3),IF(X155&gt;5,1,0),0)</f>
        <v>1</v>
      </c>
      <c r="AA155">
        <f>IF(((X155+Y155)&gt;3),IF(Y155=X155,1,0),0)</f>
        <v>0</v>
      </c>
      <c r="AB155">
        <f>IF(((Y155+Z155)&gt;3),IF(X155&lt;Y155,1,0),0)</f>
        <v>0</v>
      </c>
      <c r="AE155">
        <f>IF(((AC155+AD155)&gt;3),IF(AC155&gt;5,1,0),0)</f>
        <v>0</v>
      </c>
      <c r="AF155">
        <f>IF(((AC155+AD155)&gt;3),IF(AD155=AC155,1,0),0)</f>
        <v>0</v>
      </c>
      <c r="AG155">
        <f>IF(((AD155+AE155)&gt;3),IF(AC155&lt;AD155,1,0),0)</f>
        <v>0</v>
      </c>
      <c r="AJ155">
        <f>IF(((AH155+AI155)&gt;3),IF(AH155&gt;5,1,0),0)</f>
        <v>0</v>
      </c>
      <c r="AK155">
        <f>IF(((AH155+AI155)&gt;3),IF(AI155=AH155,1,0),0)</f>
        <v>0</v>
      </c>
      <c r="AL155">
        <f>IF(((AI155+AJ155)&gt;3),IF(AH155&lt;AI155,1,0),0)</f>
        <v>0</v>
      </c>
      <c r="AO155">
        <f>IF(((AM155+AN155)&gt;3),IF(AM155&gt;5,1,0),0)</f>
        <v>0</v>
      </c>
      <c r="AP155">
        <f>IF(((AM155+AN155)&gt;3),IF(AN155=AM155,1,0),0)</f>
        <v>0</v>
      </c>
      <c r="AQ155">
        <f>IF(((AN155+AO155)&gt;3),IF(AM155&lt;AN155,1,0),0)</f>
        <v>0</v>
      </c>
      <c r="AR155">
        <f>+E155</f>
        <v>0</v>
      </c>
      <c r="AS155">
        <f>+C155</f>
        <v>10</v>
      </c>
      <c r="AT155">
        <f>IF(((AR155+AS155)&gt;3),IF(AR155&gt;5,1,0),0)</f>
        <v>0</v>
      </c>
      <c r="AU155">
        <f>IF(((AR155+AS155)&gt;3),IF(AS155=AR155,1,0),0)</f>
        <v>0</v>
      </c>
      <c r="AV155">
        <f>IF(((AS155+AT155)&gt;3),IF(AR155&lt;AS155,1,0),0)</f>
        <v>1</v>
      </c>
      <c r="AY155">
        <f>IF(((AW155+AX155)&gt;3),IF(AW155&gt;5,1,0),0)</f>
        <v>0</v>
      </c>
      <c r="AZ155">
        <f>IF(((AW155+AX155)&gt;3),IF(AX155=AW155,1,0),0)</f>
        <v>0</v>
      </c>
      <c r="BA155">
        <f>IF(((AX155+AY155)&gt;3),IF(AW155&lt;AX155,1,0),0)</f>
        <v>0</v>
      </c>
      <c r="BD155">
        <f>IF(((BB155+BC155)&gt;3),IF(BB155&gt;5,1,0),0)</f>
        <v>0</v>
      </c>
      <c r="BE155">
        <f>IF(((BB155+BC155)&gt;3),IF(BC155=BB155,1,0),0)</f>
        <v>0</v>
      </c>
      <c r="BF155">
        <f>IF(((BC155+BB155)&gt;3),IF(BB155&lt;BC155,1,0),0)</f>
        <v>0</v>
      </c>
    </row>
    <row r="156" spans="1:58" hidden="1">
      <c r="B156" t="str">
        <f>+CC</f>
        <v>Langdon 4</v>
      </c>
      <c r="C156" s="3">
        <f>+Averages!AR41</f>
        <v>0</v>
      </c>
      <c r="D156" s="3" t="s">
        <v>27</v>
      </c>
      <c r="E156" s="3">
        <f>+Averages!AR98</f>
        <v>0</v>
      </c>
      <c r="F156" t="str">
        <f>+I</f>
        <v>Free</v>
      </c>
      <c r="K156">
        <f>IF(((I156+J156)&gt;3),IF(I156&gt;5,1,0),0)</f>
        <v>0</v>
      </c>
      <c r="L156">
        <f>IF(((I156+J156)&gt;3),IF(J156=I156,1,0),0)</f>
        <v>0</v>
      </c>
      <c r="M156">
        <f>IF(((J156+K156)&gt;3),IF(I156&lt;J156,1,0),0)</f>
        <v>0</v>
      </c>
      <c r="P156">
        <f>IF(((N156+O156)&gt;3),IF(N156&gt;5,1,0),0)</f>
        <v>0</v>
      </c>
      <c r="Q156">
        <f>IF(((N156+O156)&gt;3),IF(O156=N156,1,0),0)</f>
        <v>0</v>
      </c>
      <c r="R156">
        <f>IF(((O156+P156)&gt;3),IF(N156&lt;O156,1,0),0)</f>
        <v>0</v>
      </c>
      <c r="S156">
        <f>+C156</f>
        <v>0</v>
      </c>
      <c r="T156">
        <f>+E156</f>
        <v>0</v>
      </c>
      <c r="U156">
        <f>IF(((S156+T156)&gt;3),IF(S156&gt;5,1,0),0)</f>
        <v>0</v>
      </c>
      <c r="V156">
        <f>IF(((S156+T156)&gt;3),IF(T156=S156,1,0),0)</f>
        <v>0</v>
      </c>
      <c r="W156">
        <f>IF(((T156+U156)&gt;3),IF(S156&lt;T156,1,0),0)</f>
        <v>0</v>
      </c>
      <c r="Z156">
        <f>IF(((X156+Y156)&gt;3),IF(X156&gt;5,1,0),0)</f>
        <v>0</v>
      </c>
      <c r="AA156">
        <f>IF(((X156+Y156)&gt;3),IF(Y156=X156,1,0),0)</f>
        <v>0</v>
      </c>
      <c r="AB156">
        <f>IF(((Y156+Z156)&gt;3),IF(X156&lt;Y156,1,0),0)</f>
        <v>0</v>
      </c>
      <c r="AE156">
        <f>IF(((AC156+AD156)&gt;3),IF(AC156&gt;5,1,0),0)</f>
        <v>0</v>
      </c>
      <c r="AF156">
        <f>IF(((AC156+AD156)&gt;3),IF(AD156=AC156,1,0),0)</f>
        <v>0</v>
      </c>
      <c r="AG156">
        <f>IF(((AD156+AE156)&gt;3),IF(AC156&lt;AD156,1,0),0)</f>
        <v>0</v>
      </c>
      <c r="AJ156">
        <f>IF(((AH156+AI156)&gt;3),IF(AH156&gt;5,1,0),0)</f>
        <v>0</v>
      </c>
      <c r="AK156">
        <f>IF(((AH156+AI156)&gt;3),IF(AI156=AH156,1,0),0)</f>
        <v>0</v>
      </c>
      <c r="AL156">
        <f>IF(((AI156+AJ156)&gt;3),IF(AH156&lt;AI156,1,0),0)</f>
        <v>0</v>
      </c>
      <c r="AO156">
        <f>IF(((AM156+AN156)&gt;3),IF(AM156&gt;5,1,0),0)</f>
        <v>0</v>
      </c>
      <c r="AP156">
        <f>IF(((AM156+AN156)&gt;3),IF(AN156=AM156,1,0),0)</f>
        <v>0</v>
      </c>
      <c r="AQ156">
        <f>IF(((AN156+AO156)&gt;3),IF(AM156&lt;AN156,1,0),0)</f>
        <v>0</v>
      </c>
      <c r="AT156">
        <f>IF(((AR156+AS156)&gt;3),IF(AR156&gt;5,1,0),0)</f>
        <v>0</v>
      </c>
      <c r="AU156">
        <f>IF(((AR156+AS156)&gt;3),IF(AS156=AR156,1,0),0)</f>
        <v>0</v>
      </c>
      <c r="AV156">
        <f>IF(((AS156+AT156)&gt;3),IF(AR156&lt;AS156,1,0),0)</f>
        <v>0</v>
      </c>
      <c r="AW156">
        <f>+E156</f>
        <v>0</v>
      </c>
      <c r="AX156">
        <f>+C156</f>
        <v>0</v>
      </c>
      <c r="AY156">
        <f>IF(((AW156+AX156)&gt;3),IF(AW156&gt;5,1,0),0)</f>
        <v>0</v>
      </c>
      <c r="AZ156">
        <f>IF(((AW156+AX156)&gt;3),IF(AX156=AW156,1,0),0)</f>
        <v>0</v>
      </c>
      <c r="BA156">
        <f>IF(((AX156+AY156)&gt;3),IF(AW156&lt;AX156,1,0),0)</f>
        <v>0</v>
      </c>
      <c r="BD156">
        <f>IF(((BB156+BC156)&gt;3),IF(BB156&gt;5,1,0),0)</f>
        <v>0</v>
      </c>
      <c r="BE156">
        <f>IF(((BB156+BC156)&gt;3),IF(BC156=BB156,1,0),0)</f>
        <v>0</v>
      </c>
      <c r="BF156">
        <f>IF(((BC156+BB156)&gt;3),IF(BB156&lt;BC156,1,0),0)</f>
        <v>0</v>
      </c>
    </row>
    <row r="157" spans="1:58">
      <c r="B157" t="str">
        <f>+F</f>
        <v>Woodford Wells 3</v>
      </c>
      <c r="C157" s="3">
        <f>+Averages!AR70</f>
        <v>6</v>
      </c>
      <c r="D157" s="3" t="s">
        <v>27</v>
      </c>
      <c r="E157" s="3">
        <f>+Averages!AR109</f>
        <v>4</v>
      </c>
      <c r="F157" t="str">
        <f>+J</f>
        <v>Mossford 5</v>
      </c>
      <c r="K157">
        <f t="shared" si="60"/>
        <v>0</v>
      </c>
      <c r="L157">
        <f t="shared" si="61"/>
        <v>0</v>
      </c>
      <c r="M157">
        <f t="shared" si="62"/>
        <v>0</v>
      </c>
      <c r="P157">
        <f t="shared" si="63"/>
        <v>0</v>
      </c>
      <c r="Q157">
        <f t="shared" si="64"/>
        <v>0</v>
      </c>
      <c r="R157">
        <f t="shared" si="65"/>
        <v>0</v>
      </c>
      <c r="U157">
        <f t="shared" si="66"/>
        <v>0</v>
      </c>
      <c r="V157">
        <f t="shared" si="67"/>
        <v>0</v>
      </c>
      <c r="W157">
        <f t="shared" si="68"/>
        <v>0</v>
      </c>
      <c r="Z157">
        <f t="shared" si="69"/>
        <v>0</v>
      </c>
      <c r="AA157">
        <f t="shared" si="70"/>
        <v>0</v>
      </c>
      <c r="AB157">
        <f t="shared" si="71"/>
        <v>0</v>
      </c>
      <c r="AE157">
        <f t="shared" si="72"/>
        <v>0</v>
      </c>
      <c r="AF157">
        <f t="shared" si="73"/>
        <v>0</v>
      </c>
      <c r="AG157">
        <f t="shared" si="74"/>
        <v>0</v>
      </c>
      <c r="AH157">
        <f>+C157</f>
        <v>6</v>
      </c>
      <c r="AI157">
        <f>+E157</f>
        <v>4</v>
      </c>
      <c r="AJ157">
        <f t="shared" si="75"/>
        <v>1</v>
      </c>
      <c r="AK157">
        <f t="shared" si="76"/>
        <v>0</v>
      </c>
      <c r="AL157">
        <f t="shared" si="77"/>
        <v>0</v>
      </c>
      <c r="AO157">
        <f t="shared" si="78"/>
        <v>0</v>
      </c>
      <c r="AP157">
        <f t="shared" si="79"/>
        <v>0</v>
      </c>
      <c r="AQ157">
        <f t="shared" si="80"/>
        <v>0</v>
      </c>
      <c r="AT157">
        <f t="shared" si="81"/>
        <v>0</v>
      </c>
      <c r="AU157">
        <f t="shared" si="82"/>
        <v>0</v>
      </c>
      <c r="AV157">
        <f t="shared" si="83"/>
        <v>0</v>
      </c>
      <c r="AY157">
        <f t="shared" si="84"/>
        <v>0</v>
      </c>
      <c r="AZ157">
        <f t="shared" si="85"/>
        <v>0</v>
      </c>
      <c r="BA157">
        <f t="shared" si="86"/>
        <v>0</v>
      </c>
      <c r="BB157">
        <f>+E157</f>
        <v>4</v>
      </c>
      <c r="BC157">
        <f>+C157</f>
        <v>6</v>
      </c>
      <c r="BD157">
        <f t="shared" si="87"/>
        <v>0</v>
      </c>
      <c r="BE157">
        <f t="shared" si="88"/>
        <v>0</v>
      </c>
      <c r="BF157">
        <f t="shared" si="89"/>
        <v>1</v>
      </c>
    </row>
    <row r="158" spans="1:58">
      <c r="K158">
        <f t="shared" si="60"/>
        <v>0</v>
      </c>
      <c r="L158">
        <f t="shared" si="61"/>
        <v>0</v>
      </c>
      <c r="M158">
        <f t="shared" si="62"/>
        <v>0</v>
      </c>
      <c r="P158">
        <f t="shared" si="63"/>
        <v>0</v>
      </c>
      <c r="Q158">
        <f t="shared" si="64"/>
        <v>0</v>
      </c>
      <c r="R158">
        <f t="shared" si="65"/>
        <v>0</v>
      </c>
      <c r="U158">
        <f t="shared" si="66"/>
        <v>0</v>
      </c>
      <c r="V158">
        <f t="shared" si="67"/>
        <v>0</v>
      </c>
      <c r="W158">
        <f t="shared" si="68"/>
        <v>0</v>
      </c>
      <c r="Z158">
        <f t="shared" si="69"/>
        <v>0</v>
      </c>
      <c r="AA158">
        <f t="shared" si="70"/>
        <v>0</v>
      </c>
      <c r="AB158">
        <f t="shared" si="71"/>
        <v>0</v>
      </c>
      <c r="AE158">
        <f t="shared" si="72"/>
        <v>0</v>
      </c>
      <c r="AF158">
        <f t="shared" si="73"/>
        <v>0</v>
      </c>
      <c r="AG158">
        <f t="shared" si="74"/>
        <v>0</v>
      </c>
      <c r="AJ158">
        <f t="shared" si="75"/>
        <v>0</v>
      </c>
      <c r="AK158">
        <f t="shared" si="76"/>
        <v>0</v>
      </c>
      <c r="AL158">
        <f t="shared" si="77"/>
        <v>0</v>
      </c>
      <c r="AO158">
        <f t="shared" si="78"/>
        <v>0</v>
      </c>
      <c r="AP158">
        <f t="shared" si="79"/>
        <v>0</v>
      </c>
      <c r="AQ158">
        <f t="shared" si="80"/>
        <v>0</v>
      </c>
      <c r="AT158">
        <f t="shared" si="81"/>
        <v>0</v>
      </c>
      <c r="AU158">
        <f t="shared" si="82"/>
        <v>0</v>
      </c>
      <c r="AV158">
        <f t="shared" si="83"/>
        <v>0</v>
      </c>
      <c r="AY158">
        <f t="shared" si="84"/>
        <v>0</v>
      </c>
      <c r="AZ158">
        <f t="shared" si="85"/>
        <v>0</v>
      </c>
      <c r="BA158">
        <f t="shared" si="86"/>
        <v>0</v>
      </c>
      <c r="BD158">
        <f t="shared" si="87"/>
        <v>0</v>
      </c>
      <c r="BE158">
        <f t="shared" si="88"/>
        <v>0</v>
      </c>
      <c r="BF158">
        <f t="shared" si="89"/>
        <v>0</v>
      </c>
    </row>
    <row r="159" spans="1:58">
      <c r="I159">
        <f t="shared" ref="I159:AN159" si="90">SUM(I2:I158)</f>
        <v>118</v>
      </c>
      <c r="J159">
        <f t="shared" si="90"/>
        <v>42</v>
      </c>
      <c r="K159">
        <f t="shared" si="90"/>
        <v>14</v>
      </c>
      <c r="L159">
        <f t="shared" si="90"/>
        <v>1</v>
      </c>
      <c r="M159">
        <f t="shared" si="90"/>
        <v>1</v>
      </c>
      <c r="N159">
        <f t="shared" si="90"/>
        <v>79</v>
      </c>
      <c r="O159">
        <f t="shared" si="90"/>
        <v>81</v>
      </c>
      <c r="P159">
        <f t="shared" si="90"/>
        <v>5</v>
      </c>
      <c r="Q159">
        <f t="shared" si="90"/>
        <v>6</v>
      </c>
      <c r="R159">
        <f t="shared" si="90"/>
        <v>5</v>
      </c>
      <c r="S159">
        <f t="shared" si="90"/>
        <v>70</v>
      </c>
      <c r="T159">
        <f t="shared" si="90"/>
        <v>90</v>
      </c>
      <c r="U159">
        <f t="shared" si="90"/>
        <v>6</v>
      </c>
      <c r="V159">
        <f t="shared" si="90"/>
        <v>3</v>
      </c>
      <c r="W159">
        <f t="shared" si="90"/>
        <v>7</v>
      </c>
      <c r="X159">
        <f t="shared" si="90"/>
        <v>87</v>
      </c>
      <c r="Y159">
        <f t="shared" si="90"/>
        <v>73</v>
      </c>
      <c r="Z159">
        <f t="shared" si="90"/>
        <v>10</v>
      </c>
      <c r="AA159">
        <f t="shared" si="90"/>
        <v>1</v>
      </c>
      <c r="AB159">
        <f t="shared" si="90"/>
        <v>5</v>
      </c>
      <c r="AC159">
        <f t="shared" si="90"/>
        <v>60</v>
      </c>
      <c r="AD159">
        <f t="shared" si="90"/>
        <v>100</v>
      </c>
      <c r="AE159">
        <f t="shared" si="90"/>
        <v>2</v>
      </c>
      <c r="AF159">
        <f t="shared" si="90"/>
        <v>2</v>
      </c>
      <c r="AG159">
        <f t="shared" si="90"/>
        <v>12</v>
      </c>
      <c r="AH159">
        <f t="shared" si="90"/>
        <v>111</v>
      </c>
      <c r="AI159">
        <f t="shared" si="90"/>
        <v>49</v>
      </c>
      <c r="AJ159">
        <f t="shared" si="90"/>
        <v>12</v>
      </c>
      <c r="AK159">
        <f t="shared" si="90"/>
        <v>2</v>
      </c>
      <c r="AL159">
        <f t="shared" si="90"/>
        <v>2</v>
      </c>
      <c r="AM159">
        <f t="shared" si="90"/>
        <v>83</v>
      </c>
      <c r="AN159">
        <f t="shared" si="90"/>
        <v>77</v>
      </c>
      <c r="AO159">
        <f t="shared" ref="AO159:BF159" si="91">SUM(AO2:AO158)</f>
        <v>7</v>
      </c>
      <c r="AP159">
        <f t="shared" si="91"/>
        <v>2</v>
      </c>
      <c r="AQ159">
        <f t="shared" si="91"/>
        <v>7</v>
      </c>
      <c r="AR159">
        <f t="shared" si="91"/>
        <v>31</v>
      </c>
      <c r="AS159">
        <f t="shared" si="91"/>
        <v>129</v>
      </c>
      <c r="AT159">
        <f t="shared" si="91"/>
        <v>0</v>
      </c>
      <c r="AU159">
        <f t="shared" si="91"/>
        <v>1</v>
      </c>
      <c r="AV159">
        <f t="shared" si="91"/>
        <v>15</v>
      </c>
      <c r="AW159">
        <f t="shared" si="91"/>
        <v>0</v>
      </c>
      <c r="AX159">
        <f t="shared" si="91"/>
        <v>0</v>
      </c>
      <c r="AY159">
        <f t="shared" si="91"/>
        <v>0</v>
      </c>
      <c r="AZ159">
        <f t="shared" si="91"/>
        <v>0</v>
      </c>
      <c r="BA159">
        <f t="shared" si="91"/>
        <v>0</v>
      </c>
      <c r="BB159">
        <f t="shared" si="91"/>
        <v>81</v>
      </c>
      <c r="BC159">
        <f t="shared" si="91"/>
        <v>79</v>
      </c>
      <c r="BD159">
        <f t="shared" si="91"/>
        <v>5</v>
      </c>
      <c r="BE159">
        <f t="shared" si="91"/>
        <v>4</v>
      </c>
      <c r="BF159">
        <f t="shared" si="91"/>
        <v>7</v>
      </c>
    </row>
    <row r="161" spans="1:6">
      <c r="A161" t="s">
        <v>78</v>
      </c>
      <c r="B161" s="3" t="s">
        <v>82</v>
      </c>
      <c r="C161" s="3" t="s">
        <v>79</v>
      </c>
      <c r="D161" s="3" t="s">
        <v>4</v>
      </c>
      <c r="E161" s="3" t="s">
        <v>80</v>
      </c>
      <c r="F161" t="s">
        <v>81</v>
      </c>
    </row>
    <row r="162" spans="1:6">
      <c r="A162" t="str">
        <f>+a</f>
        <v>Woodford Wells 2</v>
      </c>
      <c r="B162" s="3">
        <f t="shared" ref="B162:B170" si="92">SUM(C162:E162)</f>
        <v>16</v>
      </c>
      <c r="C162" s="3">
        <f>+$K$159</f>
        <v>14</v>
      </c>
      <c r="D162" s="3">
        <f>+$L$159</f>
        <v>1</v>
      </c>
      <c r="E162" s="3">
        <f>+$M$159</f>
        <v>1</v>
      </c>
      <c r="F162" s="4">
        <f>+$I$159</f>
        <v>118</v>
      </c>
    </row>
    <row r="163" spans="1:6">
      <c r="A163" t="str">
        <f>+F</f>
        <v>Woodford Wells 3</v>
      </c>
      <c r="B163" s="3">
        <f t="shared" si="92"/>
        <v>16</v>
      </c>
      <c r="C163" s="3">
        <f>+$AJ$159</f>
        <v>12</v>
      </c>
      <c r="D163" s="3">
        <f>+$AK$159</f>
        <v>2</v>
      </c>
      <c r="E163" s="3">
        <f>+$AL$159</f>
        <v>2</v>
      </c>
      <c r="F163" s="4">
        <f>+$AH$159</f>
        <v>111</v>
      </c>
    </row>
    <row r="164" spans="1:6">
      <c r="A164" t="str">
        <f>+D</f>
        <v>Mossford 4</v>
      </c>
      <c r="B164" s="3">
        <f t="shared" si="92"/>
        <v>16</v>
      </c>
      <c r="C164" s="3">
        <f>+$Z$159</f>
        <v>10</v>
      </c>
      <c r="D164" s="3">
        <f>+$AA$159</f>
        <v>1</v>
      </c>
      <c r="E164" s="3">
        <f>+$AB$159</f>
        <v>5</v>
      </c>
      <c r="F164" s="4">
        <f>+$X$159</f>
        <v>87</v>
      </c>
    </row>
    <row r="165" spans="1:6">
      <c r="A165" t="str">
        <f>+G</f>
        <v>Heathcote 4</v>
      </c>
      <c r="B165" s="3">
        <f t="shared" si="92"/>
        <v>16</v>
      </c>
      <c r="C165" s="3">
        <f>+$AO$159</f>
        <v>7</v>
      </c>
      <c r="D165" s="3">
        <f>+$AP$159</f>
        <v>2</v>
      </c>
      <c r="E165" s="3">
        <f>+$AQ$159</f>
        <v>7</v>
      </c>
      <c r="F165" s="4">
        <f>+$AM$159</f>
        <v>83</v>
      </c>
    </row>
    <row r="166" spans="1:6">
      <c r="A166" t="str">
        <f>+J</f>
        <v>Mossford 5</v>
      </c>
      <c r="B166" s="3">
        <f t="shared" si="92"/>
        <v>16</v>
      </c>
      <c r="C166" s="3">
        <f>+$BD$159</f>
        <v>5</v>
      </c>
      <c r="D166" s="3">
        <f>+$BE$159</f>
        <v>4</v>
      </c>
      <c r="E166" s="3">
        <f>+$BF$159</f>
        <v>7</v>
      </c>
      <c r="F166" s="4">
        <f>+$BB$159</f>
        <v>81</v>
      </c>
    </row>
    <row r="167" spans="1:6">
      <c r="A167" t="str">
        <f>+B</f>
        <v>Heathcote 3</v>
      </c>
      <c r="B167" s="3">
        <f t="shared" si="92"/>
        <v>16</v>
      </c>
      <c r="C167" s="3">
        <f>+$P$159</f>
        <v>5</v>
      </c>
      <c r="D167" s="3">
        <f>+$Q$159</f>
        <v>6</v>
      </c>
      <c r="E167" s="3">
        <f>+$R$159</f>
        <v>5</v>
      </c>
      <c r="F167" s="4">
        <f>+$N$159</f>
        <v>79</v>
      </c>
    </row>
    <row r="168" spans="1:6">
      <c r="A168" t="str">
        <f>+CC</f>
        <v>Langdon 4</v>
      </c>
      <c r="B168" s="3">
        <f t="shared" si="92"/>
        <v>16</v>
      </c>
      <c r="C168" s="3">
        <f>+$U$159</f>
        <v>6</v>
      </c>
      <c r="D168" s="3">
        <f>+$V$159</f>
        <v>3</v>
      </c>
      <c r="E168" s="3">
        <f>+$W$159</f>
        <v>7</v>
      </c>
      <c r="F168" s="4">
        <f>+$S$159</f>
        <v>70</v>
      </c>
    </row>
    <row r="169" spans="1:6">
      <c r="A169" t="str">
        <f>+E</f>
        <v>Rhodium</v>
      </c>
      <c r="B169" s="3">
        <f t="shared" si="92"/>
        <v>16</v>
      </c>
      <c r="C169" s="3">
        <f>+$AE$159</f>
        <v>2</v>
      </c>
      <c r="D169" s="3">
        <f>+$AF$159</f>
        <v>2</v>
      </c>
      <c r="E169" s="3">
        <f>+$AG$159</f>
        <v>12</v>
      </c>
      <c r="F169" s="4">
        <f>+$AC$159</f>
        <v>60</v>
      </c>
    </row>
    <row r="170" spans="1:6">
      <c r="A170" t="str">
        <f>+H</f>
        <v>Heathcote 5</v>
      </c>
      <c r="B170" s="3">
        <f t="shared" si="92"/>
        <v>16</v>
      </c>
      <c r="C170" s="3">
        <f>+$AT$159</f>
        <v>0</v>
      </c>
      <c r="D170" s="3">
        <f>+$AU$159</f>
        <v>1</v>
      </c>
      <c r="E170" s="3">
        <f>+$AV$159</f>
        <v>15</v>
      </c>
      <c r="F170" s="4">
        <f>+$AR$159</f>
        <v>31</v>
      </c>
    </row>
    <row r="171" spans="1:6" hidden="1">
      <c r="A171" t="str">
        <f>+I</f>
        <v>Free</v>
      </c>
      <c r="B171" s="3">
        <f t="shared" ref="B171" si="93">SUM(C171:E171)</f>
        <v>0</v>
      </c>
      <c r="C171" s="3">
        <f>+$AY$159</f>
        <v>0</v>
      </c>
      <c r="D171" s="3">
        <f>+$AZ$159</f>
        <v>0</v>
      </c>
      <c r="E171" s="3">
        <f>+$BA$159</f>
        <v>0</v>
      </c>
      <c r="F171" s="4">
        <f>+$AW$159</f>
        <v>0</v>
      </c>
    </row>
    <row r="173" spans="1:6">
      <c r="A173" t="s">
        <v>95</v>
      </c>
      <c r="F173" s="4"/>
    </row>
    <row r="175" spans="1:6">
      <c r="A175" t="s">
        <v>96</v>
      </c>
    </row>
    <row r="176" spans="1:6">
      <c r="A176" t="s">
        <v>93</v>
      </c>
      <c r="B176">
        <v>1</v>
      </c>
    </row>
    <row r="177" spans="1:2">
      <c r="A177" t="s">
        <v>118</v>
      </c>
      <c r="B177">
        <v>1</v>
      </c>
    </row>
    <row r="178" spans="1:2">
      <c r="A178" t="s">
        <v>107</v>
      </c>
      <c r="B178">
        <v>1</v>
      </c>
    </row>
    <row r="181" spans="1:2">
      <c r="A181" t="s">
        <v>105</v>
      </c>
    </row>
    <row r="184" spans="1:2">
      <c r="B184" s="4"/>
    </row>
  </sheetData>
  <sortState ref="A162:BF170">
    <sortCondition descending="1" ref="F162"/>
  </sortState>
  <phoneticPr fontId="0" type="noConversion"/>
  <pageMargins left="0.75" right="0.75" top="0.44" bottom="0.45" header="0.33" footer="0.35"/>
  <pageSetup paperSize="9" orientation="portrait" r:id="rId1"/>
  <headerFooter alignWithMargins="0"/>
  <rowBreaks count="2" manualBreakCount="2">
    <brk id="70" max="5" man="1"/>
    <brk id="12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109"/>
  <sheetViews>
    <sheetView workbookViewId="0">
      <pane xSplit="2" ySplit="3" topLeftCell="C4" activePane="bottomRight" state="frozen"/>
      <selection activeCell="AR194" sqref="AR194"/>
      <selection pane="topRight" activeCell="AR194" sqref="AR194"/>
      <selection pane="bottomLeft" activeCell="AR194" sqref="AR194"/>
      <selection pane="bottomRight" activeCell="C4" sqref="C4"/>
    </sheetView>
  </sheetViews>
  <sheetFormatPr defaultRowHeight="12.75"/>
  <cols>
    <col min="1" max="1" width="21.28515625" customWidth="1"/>
    <col min="2" max="2" width="19.140625" style="8" bestFit="1" customWidth="1"/>
    <col min="3" max="3" width="9.140625" style="5"/>
    <col min="7" max="7" width="8.140625" bestFit="1" customWidth="1"/>
    <col min="8" max="8" width="2.85546875" bestFit="1" customWidth="1"/>
    <col min="9" max="9" width="8.140625" bestFit="1" customWidth="1"/>
    <col min="10" max="10" width="2.85546875" bestFit="1" customWidth="1"/>
    <col min="11" max="11" width="8.140625" bestFit="1" customWidth="1"/>
    <col min="12" max="12" width="2.85546875" bestFit="1" customWidth="1"/>
    <col min="13" max="13" width="8.140625" bestFit="1" customWidth="1"/>
    <col min="14" max="14" width="3" bestFit="1" customWidth="1"/>
    <col min="15" max="15" width="8.140625" bestFit="1" customWidth="1"/>
    <col min="16" max="16" width="2.85546875" bestFit="1" customWidth="1"/>
    <col min="17" max="17" width="8.140625" bestFit="1" customWidth="1"/>
    <col min="18" max="18" width="3" bestFit="1" customWidth="1"/>
    <col min="19" max="19" width="8.140625" bestFit="1" customWidth="1"/>
    <col min="20" max="20" width="2.85546875" bestFit="1" customWidth="1"/>
    <col min="22" max="22" width="2.85546875" bestFit="1" customWidth="1"/>
    <col min="24" max="24" width="2.85546875" bestFit="1" customWidth="1"/>
    <col min="26" max="26" width="3" bestFit="1" customWidth="1"/>
    <col min="28" max="28" width="3" bestFit="1" customWidth="1"/>
    <col min="30" max="30" width="3" bestFit="1" customWidth="1"/>
    <col min="32" max="32" width="3" bestFit="1" customWidth="1"/>
    <col min="34" max="34" width="3" bestFit="1" customWidth="1"/>
    <col min="35" max="35" width="8.140625" bestFit="1" customWidth="1"/>
    <col min="36" max="36" width="3" bestFit="1" customWidth="1"/>
    <col min="37" max="37" width="8.140625" bestFit="1" customWidth="1"/>
    <col min="38" max="38" width="2.85546875" bestFit="1" customWidth="1"/>
    <col min="39" max="39" width="8.140625" bestFit="1" customWidth="1"/>
    <col min="40" max="40" width="2.85546875" bestFit="1" customWidth="1"/>
    <col min="41" max="41" width="8.140625" hidden="1" customWidth="1"/>
    <col min="42" max="42" width="2.85546875" hidden="1" customWidth="1"/>
    <col min="43" max="43" width="8.140625" bestFit="1" customWidth="1"/>
    <col min="44" max="44" width="2.85546875" bestFit="1" customWidth="1"/>
  </cols>
  <sheetData>
    <row r="1" spans="1:44">
      <c r="A1" t="s">
        <v>92</v>
      </c>
      <c r="G1" t="s">
        <v>87</v>
      </c>
    </row>
    <row r="2" spans="1:44" s="7" customFormat="1">
      <c r="B2" s="10"/>
      <c r="G2" s="7">
        <f>+Table!F15</f>
        <v>41169</v>
      </c>
      <c r="I2" s="7">
        <f>+Table!F23</f>
        <v>41176</v>
      </c>
      <c r="K2" s="7">
        <f>+Table!F31</f>
        <v>41183</v>
      </c>
      <c r="M2" s="7">
        <f>+Table!F39</f>
        <v>41190</v>
      </c>
      <c r="O2" s="7">
        <f>+Table!F47</f>
        <v>41204</v>
      </c>
      <c r="Q2" s="7">
        <f>+Table!F55</f>
        <v>41211</v>
      </c>
      <c r="S2" s="7">
        <f>+Table!F63</f>
        <v>41225</v>
      </c>
      <c r="U2" s="7">
        <f>+Table!F71</f>
        <v>41239</v>
      </c>
      <c r="W2" s="7">
        <f>+Table!F79</f>
        <v>41246</v>
      </c>
      <c r="Y2" s="7">
        <f>+Table!F87</f>
        <v>41281</v>
      </c>
      <c r="AA2" s="7">
        <f>+Table!F95</f>
        <v>41288</v>
      </c>
      <c r="AC2" s="7">
        <f>+Table!F103</f>
        <v>41295</v>
      </c>
      <c r="AE2" s="7">
        <f>+Table!F111</f>
        <v>41309</v>
      </c>
      <c r="AG2" s="7">
        <f>+Table!F119</f>
        <v>41316</v>
      </c>
      <c r="AI2" s="7">
        <f>+Table!F127</f>
        <v>41323</v>
      </c>
      <c r="AK2" s="7">
        <f>+Table!F135</f>
        <v>41330</v>
      </c>
      <c r="AM2" s="7">
        <f>+Table!F143</f>
        <v>41344</v>
      </c>
      <c r="AO2" s="7" t="e">
        <f>+Table!#REF!</f>
        <v>#REF!</v>
      </c>
      <c r="AQ2" s="7">
        <f>+Table!F151</f>
        <v>41351</v>
      </c>
    </row>
    <row r="3" spans="1:44">
      <c r="A3" t="s">
        <v>78</v>
      </c>
      <c r="B3" s="8" t="s">
        <v>83</v>
      </c>
      <c r="C3" s="5" t="s">
        <v>84</v>
      </c>
      <c r="D3" t="s">
        <v>82</v>
      </c>
      <c r="E3" t="s">
        <v>85</v>
      </c>
      <c r="F3" t="s">
        <v>86</v>
      </c>
      <c r="G3" t="s">
        <v>88</v>
      </c>
      <c r="H3" t="s">
        <v>79</v>
      </c>
      <c r="I3" t="s">
        <v>88</v>
      </c>
      <c r="J3" t="s">
        <v>79</v>
      </c>
      <c r="K3" t="s">
        <v>88</v>
      </c>
      <c r="L3" t="s">
        <v>79</v>
      </c>
      <c r="M3" t="s">
        <v>88</v>
      </c>
      <c r="N3" t="s">
        <v>79</v>
      </c>
      <c r="O3" t="s">
        <v>88</v>
      </c>
      <c r="P3" t="s">
        <v>79</v>
      </c>
      <c r="Q3" t="s">
        <v>88</v>
      </c>
      <c r="R3" t="s">
        <v>79</v>
      </c>
      <c r="S3" t="s">
        <v>88</v>
      </c>
      <c r="T3" t="s">
        <v>79</v>
      </c>
      <c r="U3" t="s">
        <v>88</v>
      </c>
      <c r="V3" t="s">
        <v>79</v>
      </c>
      <c r="W3" t="s">
        <v>88</v>
      </c>
      <c r="X3" t="s">
        <v>79</v>
      </c>
      <c r="Y3" t="s">
        <v>88</v>
      </c>
      <c r="Z3" t="s">
        <v>79</v>
      </c>
      <c r="AA3" t="s">
        <v>88</v>
      </c>
      <c r="AB3" t="s">
        <v>79</v>
      </c>
      <c r="AC3" t="s">
        <v>88</v>
      </c>
      <c r="AD3" t="s">
        <v>79</v>
      </c>
      <c r="AE3" t="s">
        <v>88</v>
      </c>
      <c r="AF3" t="s">
        <v>79</v>
      </c>
      <c r="AG3" t="s">
        <v>88</v>
      </c>
      <c r="AH3" t="s">
        <v>79</v>
      </c>
      <c r="AI3" t="s">
        <v>88</v>
      </c>
      <c r="AJ3" t="s">
        <v>79</v>
      </c>
      <c r="AK3" t="s">
        <v>88</v>
      </c>
      <c r="AL3" t="s">
        <v>79</v>
      </c>
      <c r="AM3" t="s">
        <v>88</v>
      </c>
      <c r="AN3" t="s">
        <v>79</v>
      </c>
      <c r="AO3" t="s">
        <v>88</v>
      </c>
      <c r="AP3" t="s">
        <v>79</v>
      </c>
      <c r="AQ3" t="s">
        <v>88</v>
      </c>
      <c r="AR3" t="s">
        <v>79</v>
      </c>
    </row>
    <row r="6" spans="1:44">
      <c r="A6" t="str">
        <f t="shared" ref="A6:A14" si="0">+a</f>
        <v>Woodford Wells 2</v>
      </c>
      <c r="B6" s="8" t="s">
        <v>123</v>
      </c>
      <c r="C6" s="5">
        <f>+E6/D6</f>
        <v>0.66666666666666663</v>
      </c>
      <c r="D6">
        <f t="shared" ref="D6:D73" si="1">+G6+I6+K6+M6+O6+Q6+S6+U6+W6+Y6+AA6+AI6+AE6+AG6+AC6+AK6+AM6+AO6+AQ6</f>
        <v>3</v>
      </c>
      <c r="E6">
        <f t="shared" ref="E6:E13" si="2">+H6+J6+L6+N6+P6+R6+T6+V6+X6+Z6+AB6+AD6+AF6+AH6+AJ6+AL6+AN6+AP6+AR6</f>
        <v>2</v>
      </c>
      <c r="F6">
        <f t="shared" ref="F6:F13" si="3">+D6-E6</f>
        <v>1</v>
      </c>
      <c r="G6">
        <v>3</v>
      </c>
      <c r="H6">
        <v>2</v>
      </c>
    </row>
    <row r="7" spans="1:44">
      <c r="A7" t="str">
        <f t="shared" si="0"/>
        <v>Woodford Wells 2</v>
      </c>
      <c r="B7" s="8" t="s">
        <v>124</v>
      </c>
      <c r="C7" s="5">
        <f t="shared" ref="C7:C73" si="4">+E7/D7</f>
        <v>0.70833333333333337</v>
      </c>
      <c r="D7">
        <f t="shared" si="1"/>
        <v>24</v>
      </c>
      <c r="E7">
        <f t="shared" si="2"/>
        <v>17</v>
      </c>
      <c r="F7">
        <f t="shared" si="3"/>
        <v>7</v>
      </c>
      <c r="G7">
        <v>3</v>
      </c>
      <c r="H7">
        <v>3</v>
      </c>
      <c r="M7">
        <v>3</v>
      </c>
      <c r="N7">
        <v>2</v>
      </c>
      <c r="O7">
        <v>3</v>
      </c>
      <c r="P7">
        <v>0</v>
      </c>
      <c r="S7">
        <v>3</v>
      </c>
      <c r="T7">
        <v>3</v>
      </c>
      <c r="AC7">
        <v>3</v>
      </c>
      <c r="AD7">
        <v>3</v>
      </c>
      <c r="AI7">
        <v>3</v>
      </c>
      <c r="AJ7">
        <v>1</v>
      </c>
      <c r="AK7">
        <v>3</v>
      </c>
      <c r="AL7">
        <v>3</v>
      </c>
      <c r="AQ7">
        <v>3</v>
      </c>
      <c r="AR7">
        <v>2</v>
      </c>
    </row>
    <row r="8" spans="1:44">
      <c r="A8" t="str">
        <f t="shared" si="0"/>
        <v>Woodford Wells 2</v>
      </c>
      <c r="B8" s="8" t="s">
        <v>125</v>
      </c>
      <c r="C8" s="5">
        <f>+E8/D8</f>
        <v>0.61904761904761907</v>
      </c>
      <c r="D8">
        <f>+G8+I8+K8+M8+O8+Q8+S8+U8+W8+Y8+AA8+AI8+AE8+AG8+AC8+AK8+AM8+AO8+AQ8</f>
        <v>42</v>
      </c>
      <c r="E8">
        <f t="shared" si="2"/>
        <v>26</v>
      </c>
      <c r="F8">
        <f t="shared" si="3"/>
        <v>16</v>
      </c>
      <c r="G8">
        <v>3</v>
      </c>
      <c r="H8">
        <v>1</v>
      </c>
      <c r="K8">
        <v>3</v>
      </c>
      <c r="L8">
        <v>3</v>
      </c>
      <c r="M8">
        <v>3</v>
      </c>
      <c r="N8">
        <v>1</v>
      </c>
      <c r="O8">
        <v>3</v>
      </c>
      <c r="P8">
        <v>0</v>
      </c>
      <c r="Q8">
        <v>3</v>
      </c>
      <c r="R8">
        <v>2</v>
      </c>
      <c r="U8">
        <v>3</v>
      </c>
      <c r="V8">
        <v>3</v>
      </c>
      <c r="W8">
        <v>3</v>
      </c>
      <c r="X8">
        <v>2</v>
      </c>
      <c r="Y8">
        <v>3</v>
      </c>
      <c r="Z8">
        <v>1</v>
      </c>
      <c r="AC8">
        <v>3</v>
      </c>
      <c r="AD8">
        <v>3</v>
      </c>
      <c r="AE8">
        <v>3</v>
      </c>
      <c r="AF8">
        <v>3</v>
      </c>
      <c r="AG8">
        <v>3</v>
      </c>
      <c r="AH8">
        <v>1</v>
      </c>
      <c r="AI8">
        <v>3</v>
      </c>
      <c r="AJ8">
        <v>3</v>
      </c>
      <c r="AM8">
        <v>3</v>
      </c>
      <c r="AN8">
        <v>1</v>
      </c>
      <c r="AQ8">
        <v>3</v>
      </c>
      <c r="AR8">
        <v>2</v>
      </c>
    </row>
    <row r="9" spans="1:44">
      <c r="A9" t="str">
        <f t="shared" si="0"/>
        <v>Woodford Wells 2</v>
      </c>
      <c r="B9" s="8" t="s">
        <v>137</v>
      </c>
      <c r="C9" s="5">
        <f>+E9/D9</f>
        <v>0.89743589743589747</v>
      </c>
      <c r="D9">
        <f>+G9+I9+K9+M9+O9+Q9+S9+U9+W9+Y9+AA9+AI9+AE9+AG9+AC9+AK9+AM9+AO9+AQ9</f>
        <v>39</v>
      </c>
      <c r="E9">
        <f t="shared" si="2"/>
        <v>35</v>
      </c>
      <c r="F9">
        <f t="shared" si="3"/>
        <v>4</v>
      </c>
      <c r="K9">
        <v>3</v>
      </c>
      <c r="L9">
        <v>1</v>
      </c>
      <c r="M9">
        <v>3</v>
      </c>
      <c r="N9">
        <v>3</v>
      </c>
      <c r="Q9">
        <v>3</v>
      </c>
      <c r="R9">
        <v>3</v>
      </c>
      <c r="S9">
        <v>3</v>
      </c>
      <c r="T9">
        <v>3</v>
      </c>
      <c r="U9">
        <v>3</v>
      </c>
      <c r="V9">
        <v>3</v>
      </c>
      <c r="W9">
        <v>3</v>
      </c>
      <c r="X9">
        <v>2</v>
      </c>
      <c r="Y9">
        <v>3</v>
      </c>
      <c r="Z9">
        <v>2</v>
      </c>
      <c r="AC9">
        <v>3</v>
      </c>
      <c r="AD9">
        <v>3</v>
      </c>
      <c r="AE9">
        <v>3</v>
      </c>
      <c r="AF9">
        <v>3</v>
      </c>
      <c r="AG9">
        <v>3</v>
      </c>
      <c r="AH9">
        <v>3</v>
      </c>
      <c r="AI9">
        <v>3</v>
      </c>
      <c r="AJ9">
        <v>3</v>
      </c>
      <c r="AK9">
        <v>3</v>
      </c>
      <c r="AL9">
        <v>3</v>
      </c>
      <c r="AM9">
        <v>3</v>
      </c>
      <c r="AN9">
        <v>3</v>
      </c>
    </row>
    <row r="10" spans="1:44">
      <c r="A10" t="str">
        <f t="shared" si="0"/>
        <v>Woodford Wells 2</v>
      </c>
      <c r="B10" s="8" t="s">
        <v>138</v>
      </c>
      <c r="C10" s="5">
        <f>+E10/D10</f>
        <v>0.72727272727272729</v>
      </c>
      <c r="D10">
        <f>+G10+I10+K10+M10+O10+Q10+S10+U10+W10+Y10+AA10+AI10+AE10+AG10+AC10+AK10+AM10+AO10+AQ10</f>
        <v>33</v>
      </c>
      <c r="E10">
        <f t="shared" ref="E10" si="5">+H10+J10+L10+N10+P10+R10+T10+V10+X10+Z10+AB10+AD10+AF10+AH10+AJ10+AL10+AN10+AP10+AR10</f>
        <v>24</v>
      </c>
      <c r="F10">
        <f t="shared" ref="F10" si="6">+D10-E10</f>
        <v>9</v>
      </c>
      <c r="K10">
        <v>3</v>
      </c>
      <c r="L10">
        <v>2</v>
      </c>
      <c r="O10">
        <v>3</v>
      </c>
      <c r="P10">
        <v>3</v>
      </c>
      <c r="Q10">
        <v>3</v>
      </c>
      <c r="R10">
        <v>2</v>
      </c>
      <c r="S10">
        <v>3</v>
      </c>
      <c r="T10">
        <v>3</v>
      </c>
      <c r="U10">
        <v>3</v>
      </c>
      <c r="V10">
        <v>3</v>
      </c>
      <c r="W10">
        <v>3</v>
      </c>
      <c r="X10">
        <v>2</v>
      </c>
      <c r="Y10">
        <v>3</v>
      </c>
      <c r="Z10">
        <v>1</v>
      </c>
      <c r="AG10">
        <v>3</v>
      </c>
      <c r="AH10">
        <v>2</v>
      </c>
      <c r="AK10">
        <v>3</v>
      </c>
      <c r="AL10">
        <v>3</v>
      </c>
      <c r="AM10">
        <v>3</v>
      </c>
      <c r="AN10">
        <v>1</v>
      </c>
      <c r="AQ10">
        <v>3</v>
      </c>
      <c r="AR10">
        <v>2</v>
      </c>
    </row>
    <row r="11" spans="1:44">
      <c r="A11" t="str">
        <f t="shared" si="0"/>
        <v>Woodford Wells 2</v>
      </c>
      <c r="B11" s="8" t="s">
        <v>178</v>
      </c>
      <c r="C11" s="5">
        <f>+E11/D11</f>
        <v>0.66666666666666663</v>
      </c>
      <c r="D11">
        <f>+G11+I11+K11+M11+O11+Q11+S11+U11+W11+Y11+AA11+AI11+AE11+AG11+AC11+AK11+AM11+AO11+AQ11</f>
        <v>3</v>
      </c>
      <c r="E11">
        <f t="shared" ref="E11" si="7">+H11+J11+L11+N11+P11+R11+T11+V11+X11+Z11+AB11+AD11+AF11+AH11+AJ11+AL11+AN11+AP11+AR11</f>
        <v>2</v>
      </c>
      <c r="F11">
        <f t="shared" ref="F11" si="8">+D11-E11</f>
        <v>1</v>
      </c>
      <c r="AE11">
        <v>3</v>
      </c>
      <c r="AF11">
        <v>2</v>
      </c>
    </row>
    <row r="12" spans="1:44">
      <c r="A12" t="str">
        <f t="shared" si="0"/>
        <v>Woodford Wells 2</v>
      </c>
      <c r="B12" s="8" t="s">
        <v>90</v>
      </c>
      <c r="C12" s="5">
        <f t="shared" si="4"/>
        <v>0.73333333333333328</v>
      </c>
      <c r="D12">
        <f t="shared" si="1"/>
        <v>15</v>
      </c>
      <c r="E12">
        <f t="shared" si="2"/>
        <v>11</v>
      </c>
      <c r="F12">
        <f t="shared" si="3"/>
        <v>4</v>
      </c>
      <c r="G12">
        <v>1</v>
      </c>
      <c r="H12">
        <v>0</v>
      </c>
      <c r="K12">
        <v>1</v>
      </c>
      <c r="L12">
        <v>1</v>
      </c>
      <c r="M12">
        <v>1</v>
      </c>
      <c r="N12">
        <v>0</v>
      </c>
      <c r="O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0</v>
      </c>
      <c r="W12">
        <v>1</v>
      </c>
      <c r="X12">
        <v>1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1</v>
      </c>
      <c r="AI12">
        <v>1</v>
      </c>
      <c r="AJ12">
        <v>1</v>
      </c>
      <c r="AK12">
        <v>1</v>
      </c>
      <c r="AL12">
        <v>0</v>
      </c>
      <c r="AM12">
        <v>1</v>
      </c>
      <c r="AN12">
        <v>1</v>
      </c>
      <c r="AQ12">
        <v>1</v>
      </c>
      <c r="AR12">
        <v>1</v>
      </c>
    </row>
    <row r="13" spans="1:44">
      <c r="A13" t="str">
        <f t="shared" si="0"/>
        <v>Woodford Wells 2</v>
      </c>
      <c r="B13" s="8" t="s">
        <v>89</v>
      </c>
      <c r="C13" s="5">
        <f t="shared" si="4"/>
        <v>1</v>
      </c>
      <c r="D13">
        <f t="shared" si="1"/>
        <v>1</v>
      </c>
      <c r="E13">
        <f t="shared" si="2"/>
        <v>1</v>
      </c>
      <c r="F13">
        <f t="shared" si="3"/>
        <v>0</v>
      </c>
      <c r="Y13">
        <v>1</v>
      </c>
      <c r="Z13">
        <v>1</v>
      </c>
    </row>
    <row r="14" spans="1:44">
      <c r="A14" t="str">
        <f t="shared" si="0"/>
        <v>Woodford Wells 2</v>
      </c>
      <c r="B14" s="8" t="s">
        <v>91</v>
      </c>
      <c r="C14" s="5">
        <f t="shared" si="4"/>
        <v>0.73750000000000004</v>
      </c>
      <c r="D14">
        <f t="shared" si="1"/>
        <v>160</v>
      </c>
      <c r="E14">
        <f t="shared" ref="E14:AR14" si="9">SUM(E5:E13)</f>
        <v>118</v>
      </c>
      <c r="F14">
        <f t="shared" si="9"/>
        <v>42</v>
      </c>
      <c r="G14">
        <f t="shared" si="9"/>
        <v>10</v>
      </c>
      <c r="H14">
        <f t="shared" si="9"/>
        <v>6</v>
      </c>
      <c r="I14">
        <f t="shared" si="9"/>
        <v>0</v>
      </c>
      <c r="J14">
        <f t="shared" si="9"/>
        <v>0</v>
      </c>
      <c r="K14">
        <f t="shared" si="9"/>
        <v>10</v>
      </c>
      <c r="L14">
        <f t="shared" si="9"/>
        <v>7</v>
      </c>
      <c r="M14">
        <f t="shared" si="9"/>
        <v>10</v>
      </c>
      <c r="N14">
        <f t="shared" si="9"/>
        <v>6</v>
      </c>
      <c r="O14">
        <f t="shared" si="9"/>
        <v>10</v>
      </c>
      <c r="P14">
        <f t="shared" si="9"/>
        <v>4</v>
      </c>
      <c r="Q14">
        <f t="shared" si="9"/>
        <v>10</v>
      </c>
      <c r="R14">
        <f t="shared" si="9"/>
        <v>8</v>
      </c>
      <c r="S14">
        <f t="shared" si="9"/>
        <v>10</v>
      </c>
      <c r="T14">
        <f t="shared" si="9"/>
        <v>10</v>
      </c>
      <c r="U14">
        <f t="shared" si="9"/>
        <v>10</v>
      </c>
      <c r="V14">
        <f t="shared" si="9"/>
        <v>9</v>
      </c>
      <c r="W14">
        <f t="shared" si="9"/>
        <v>10</v>
      </c>
      <c r="X14">
        <f t="shared" si="9"/>
        <v>7</v>
      </c>
      <c r="Y14">
        <f t="shared" si="9"/>
        <v>10</v>
      </c>
      <c r="Z14">
        <f t="shared" si="9"/>
        <v>5</v>
      </c>
      <c r="AA14">
        <f t="shared" si="9"/>
        <v>0</v>
      </c>
      <c r="AB14">
        <f t="shared" si="9"/>
        <v>0</v>
      </c>
      <c r="AC14">
        <f t="shared" si="9"/>
        <v>10</v>
      </c>
      <c r="AD14">
        <f t="shared" si="9"/>
        <v>10</v>
      </c>
      <c r="AE14">
        <f t="shared" si="9"/>
        <v>10</v>
      </c>
      <c r="AF14">
        <f t="shared" si="9"/>
        <v>9</v>
      </c>
      <c r="AG14">
        <f t="shared" si="9"/>
        <v>10</v>
      </c>
      <c r="AH14">
        <f t="shared" si="9"/>
        <v>7</v>
      </c>
      <c r="AI14">
        <f t="shared" si="9"/>
        <v>10</v>
      </c>
      <c r="AJ14">
        <f t="shared" si="9"/>
        <v>8</v>
      </c>
      <c r="AK14">
        <f t="shared" si="9"/>
        <v>10</v>
      </c>
      <c r="AL14">
        <f t="shared" si="9"/>
        <v>9</v>
      </c>
      <c r="AM14">
        <f t="shared" si="9"/>
        <v>10</v>
      </c>
      <c r="AN14">
        <f t="shared" si="9"/>
        <v>6</v>
      </c>
      <c r="AO14">
        <f t="shared" si="9"/>
        <v>0</v>
      </c>
      <c r="AP14">
        <f t="shared" si="9"/>
        <v>0</v>
      </c>
      <c r="AQ14">
        <f t="shared" si="9"/>
        <v>10</v>
      </c>
      <c r="AR14">
        <f t="shared" si="9"/>
        <v>7</v>
      </c>
    </row>
    <row r="15" spans="1:44" hidden="1">
      <c r="C15" s="5" t="e">
        <f t="shared" si="4"/>
        <v>#DIV/0!</v>
      </c>
      <c r="D15">
        <f t="shared" si="1"/>
        <v>0</v>
      </c>
    </row>
    <row r="16" spans="1:44">
      <c r="A16" t="str">
        <f>+B</f>
        <v>Heathcote 3</v>
      </c>
      <c r="B16" s="8" t="s">
        <v>134</v>
      </c>
      <c r="C16" s="5">
        <f t="shared" si="4"/>
        <v>0.47619047619047616</v>
      </c>
      <c r="D16">
        <f t="shared" si="1"/>
        <v>42</v>
      </c>
      <c r="E16">
        <f t="shared" ref="E16:E26" si="10">+H16+J16+L16+N16+P16+R16+T16+V16+X16+Z16+AB16+AD16+AF16+AH16+AJ16+AL16+AN16+AP16+AR16</f>
        <v>20</v>
      </c>
      <c r="F16">
        <f t="shared" ref="F16:F26" si="11">+D16-E16</f>
        <v>22</v>
      </c>
      <c r="I16">
        <v>3</v>
      </c>
      <c r="J16">
        <v>3</v>
      </c>
      <c r="K16">
        <v>3</v>
      </c>
      <c r="L16">
        <v>1</v>
      </c>
      <c r="M16">
        <v>3</v>
      </c>
      <c r="N16">
        <v>0</v>
      </c>
      <c r="O16">
        <v>3</v>
      </c>
      <c r="P16">
        <v>2</v>
      </c>
      <c r="Q16">
        <v>3</v>
      </c>
      <c r="R16">
        <v>1</v>
      </c>
      <c r="S16">
        <v>3</v>
      </c>
      <c r="T16">
        <v>3</v>
      </c>
      <c r="U16">
        <v>3</v>
      </c>
      <c r="V16">
        <v>2</v>
      </c>
      <c r="W16">
        <v>3</v>
      </c>
      <c r="X16">
        <v>1</v>
      </c>
      <c r="AA16">
        <v>3</v>
      </c>
      <c r="AB16">
        <v>2</v>
      </c>
      <c r="AC16">
        <v>3</v>
      </c>
      <c r="AD16">
        <v>1</v>
      </c>
      <c r="AE16">
        <v>3</v>
      </c>
      <c r="AF16">
        <v>1</v>
      </c>
      <c r="AG16">
        <v>3</v>
      </c>
      <c r="AH16">
        <v>0</v>
      </c>
      <c r="AI16">
        <v>3</v>
      </c>
      <c r="AJ16">
        <v>3</v>
      </c>
      <c r="AK16">
        <v>3</v>
      </c>
      <c r="AL16">
        <v>0</v>
      </c>
    </row>
    <row r="17" spans="1:44">
      <c r="A17" t="str">
        <f t="shared" ref="A17:A27" si="12">+B</f>
        <v>Heathcote 3</v>
      </c>
      <c r="B17" s="8" t="s">
        <v>170</v>
      </c>
      <c r="C17" s="5">
        <f t="shared" si="4"/>
        <v>0.41025641025641024</v>
      </c>
      <c r="D17">
        <f t="shared" si="1"/>
        <v>39</v>
      </c>
      <c r="E17">
        <f t="shared" si="10"/>
        <v>16</v>
      </c>
      <c r="F17">
        <f t="shared" si="11"/>
        <v>23</v>
      </c>
      <c r="I17">
        <v>3</v>
      </c>
      <c r="J17">
        <v>1</v>
      </c>
      <c r="K17">
        <v>3</v>
      </c>
      <c r="L17">
        <v>1</v>
      </c>
      <c r="M17">
        <v>3</v>
      </c>
      <c r="N17">
        <v>0</v>
      </c>
      <c r="O17">
        <v>3</v>
      </c>
      <c r="P17">
        <v>2</v>
      </c>
      <c r="Q17">
        <v>3</v>
      </c>
      <c r="R17">
        <v>0</v>
      </c>
      <c r="S17">
        <v>3</v>
      </c>
      <c r="T17">
        <v>3</v>
      </c>
      <c r="U17">
        <v>3</v>
      </c>
      <c r="V17">
        <v>1</v>
      </c>
      <c r="AA17">
        <v>3</v>
      </c>
      <c r="AB17">
        <v>3</v>
      </c>
      <c r="AC17">
        <v>3</v>
      </c>
      <c r="AD17">
        <v>0</v>
      </c>
      <c r="AE17">
        <v>3</v>
      </c>
      <c r="AF17">
        <v>2</v>
      </c>
      <c r="AG17">
        <v>3</v>
      </c>
      <c r="AH17">
        <v>1</v>
      </c>
      <c r="AK17">
        <v>3</v>
      </c>
      <c r="AL17">
        <v>1</v>
      </c>
      <c r="AQ17">
        <v>3</v>
      </c>
      <c r="AR17">
        <v>1</v>
      </c>
    </row>
    <row r="18" spans="1:44">
      <c r="A18" t="str">
        <f t="shared" si="12"/>
        <v>Heathcote 3</v>
      </c>
      <c r="B18" s="8" t="s">
        <v>135</v>
      </c>
      <c r="C18" s="5">
        <f>+E18/D18</f>
        <v>0.54545454545454541</v>
      </c>
      <c r="D18">
        <f>+G18+I18+K18+M18+O18+Q18+S18+U18+W18+Y18+AA18+AI18+AE18+AG18+AC18+AK18+AM18+AO18+AQ18</f>
        <v>44</v>
      </c>
      <c r="E18">
        <f t="shared" si="10"/>
        <v>24</v>
      </c>
      <c r="F18">
        <f t="shared" si="11"/>
        <v>20</v>
      </c>
      <c r="I18">
        <v>3</v>
      </c>
      <c r="J18">
        <v>1</v>
      </c>
      <c r="K18">
        <v>3</v>
      </c>
      <c r="L18">
        <v>2</v>
      </c>
      <c r="M18">
        <v>3</v>
      </c>
      <c r="N18">
        <v>1</v>
      </c>
      <c r="O18">
        <v>3</v>
      </c>
      <c r="P18">
        <v>3</v>
      </c>
      <c r="Q18">
        <v>3</v>
      </c>
      <c r="R18">
        <v>2</v>
      </c>
      <c r="U18">
        <v>3</v>
      </c>
      <c r="V18">
        <v>2</v>
      </c>
      <c r="W18">
        <v>3</v>
      </c>
      <c r="X18">
        <v>2</v>
      </c>
      <c r="AA18">
        <v>3</v>
      </c>
      <c r="AB18">
        <v>2</v>
      </c>
      <c r="AC18">
        <v>3</v>
      </c>
      <c r="AD18">
        <v>3</v>
      </c>
      <c r="AE18">
        <v>3</v>
      </c>
      <c r="AF18">
        <v>2</v>
      </c>
      <c r="AG18">
        <v>3</v>
      </c>
      <c r="AH18">
        <v>3</v>
      </c>
      <c r="AI18">
        <v>3</v>
      </c>
      <c r="AJ18">
        <v>1</v>
      </c>
      <c r="AK18">
        <v>3</v>
      </c>
      <c r="AL18">
        <v>0</v>
      </c>
      <c r="AM18">
        <v>2</v>
      </c>
      <c r="AN18">
        <v>0</v>
      </c>
      <c r="AQ18">
        <v>3</v>
      </c>
      <c r="AR18">
        <v>0</v>
      </c>
    </row>
    <row r="19" spans="1:44">
      <c r="A19" t="str">
        <f t="shared" si="12"/>
        <v>Heathcote 3</v>
      </c>
      <c r="B19" s="8" t="s">
        <v>172</v>
      </c>
      <c r="C19" s="5">
        <f>+E19/D19</f>
        <v>0.66666666666666663</v>
      </c>
      <c r="D19">
        <f>+G19+I19+K19+M19+O19+Q19+S19+U19+W19+Y19+AA19+AI19+AE19+AG19+AC19+AK19+AM19+AO19+AQ19</f>
        <v>3</v>
      </c>
      <c r="E19">
        <f t="shared" si="10"/>
        <v>2</v>
      </c>
      <c r="F19">
        <f t="shared" si="11"/>
        <v>1</v>
      </c>
      <c r="S19">
        <v>3</v>
      </c>
      <c r="T19">
        <v>2</v>
      </c>
    </row>
    <row r="20" spans="1:44">
      <c r="A20" t="str">
        <f t="shared" si="12"/>
        <v>Heathcote 3</v>
      </c>
      <c r="B20" s="13" t="s">
        <v>121</v>
      </c>
      <c r="C20" s="5">
        <f t="shared" ref="C20" si="13">+E20/D20</f>
        <v>0</v>
      </c>
      <c r="D20">
        <f t="shared" ref="D20" si="14">+G20+I20+K20+M20+O20+Q20+S20+U20+W20+Y20+AA20+AI20+AE20+AG20+AC20+AK20+AM20+AO20+AQ20</f>
        <v>3</v>
      </c>
      <c r="E20">
        <f t="shared" ref="E20" si="15">+H20+J20+L20+N20+P20+R20+T20+V20+X20+Z20+AB20+AD20+AF20+AH20+AJ20+AL20+AN20+AP20+AR20</f>
        <v>0</v>
      </c>
      <c r="F20">
        <f t="shared" ref="F20" si="16">+D20-E20</f>
        <v>3</v>
      </c>
      <c r="W20">
        <v>3</v>
      </c>
      <c r="X20">
        <v>0</v>
      </c>
    </row>
    <row r="21" spans="1:44">
      <c r="A21" t="str">
        <f t="shared" si="12"/>
        <v>Heathcote 3</v>
      </c>
      <c r="B21" s="13" t="s">
        <v>186</v>
      </c>
      <c r="C21" s="5">
        <f t="shared" ref="C21" si="17">+E21/D21</f>
        <v>0.33333333333333331</v>
      </c>
      <c r="D21">
        <f t="shared" ref="D21" si="18">+G21+I21+K21+M21+O21+Q21+S21+U21+W21+Y21+AA21+AI21+AE21+AG21+AC21+AK21+AM21+AO21+AQ21</f>
        <v>3</v>
      </c>
      <c r="E21">
        <f t="shared" ref="E21" si="19">+H21+J21+L21+N21+P21+R21+T21+V21+X21+Z21+AB21+AD21+AF21+AH21+AJ21+AL21+AN21+AP21+AR21</f>
        <v>1</v>
      </c>
      <c r="F21">
        <f t="shared" ref="F21" si="20">+D21-E21</f>
        <v>2</v>
      </c>
      <c r="AI21">
        <v>3</v>
      </c>
      <c r="AJ21">
        <v>1</v>
      </c>
    </row>
    <row r="22" spans="1:44">
      <c r="A22" t="str">
        <f t="shared" si="12"/>
        <v>Heathcote 3</v>
      </c>
      <c r="B22" s="13" t="s">
        <v>110</v>
      </c>
      <c r="C22" s="5">
        <f t="shared" ref="C22:C23" si="21">+E22/D22</f>
        <v>0.5</v>
      </c>
      <c r="D22">
        <f t="shared" ref="D22:D23" si="22">+G22+I22+K22+M22+O22+Q22+S22+U22+W22+Y22+AA22+AI22+AE22+AG22+AC22+AK22+AM22+AO22+AQ22</f>
        <v>2</v>
      </c>
      <c r="E22">
        <f t="shared" ref="E22:E23" si="23">+H22+J22+L22+N22+P22+R22+T22+V22+X22+Z22+AB22+AD22+AF22+AH22+AJ22+AL22+AN22+AP22+AR22</f>
        <v>1</v>
      </c>
      <c r="F22">
        <f t="shared" ref="F22:F23" si="24">+D22-E22</f>
        <v>1</v>
      </c>
      <c r="AM22">
        <v>2</v>
      </c>
      <c r="AN22">
        <v>1</v>
      </c>
    </row>
    <row r="23" spans="1:44">
      <c r="A23" t="str">
        <f t="shared" si="12"/>
        <v>Heathcote 3</v>
      </c>
      <c r="B23" s="13" t="s">
        <v>130</v>
      </c>
      <c r="C23" s="5">
        <f t="shared" si="21"/>
        <v>0</v>
      </c>
      <c r="D23">
        <f t="shared" si="22"/>
        <v>2</v>
      </c>
      <c r="E23">
        <f t="shared" si="23"/>
        <v>0</v>
      </c>
      <c r="F23">
        <f t="shared" si="24"/>
        <v>2</v>
      </c>
      <c r="AM23">
        <v>2</v>
      </c>
      <c r="AN23">
        <v>0</v>
      </c>
    </row>
    <row r="24" spans="1:44">
      <c r="A24" t="str">
        <f t="shared" si="12"/>
        <v>Heathcote 3</v>
      </c>
      <c r="B24" s="13" t="s">
        <v>131</v>
      </c>
      <c r="AQ24">
        <v>3</v>
      </c>
      <c r="AR24">
        <v>2</v>
      </c>
    </row>
    <row r="25" spans="1:44" ht="12" customHeight="1">
      <c r="A25" t="str">
        <f t="shared" si="12"/>
        <v>Heathcote 3</v>
      </c>
      <c r="B25" s="8" t="s">
        <v>90</v>
      </c>
      <c r="C25" s="5">
        <f t="shared" si="4"/>
        <v>0.625</v>
      </c>
      <c r="D25">
        <f t="shared" si="1"/>
        <v>16</v>
      </c>
      <c r="E25">
        <f t="shared" si="10"/>
        <v>10</v>
      </c>
      <c r="F25">
        <f t="shared" si="11"/>
        <v>6</v>
      </c>
      <c r="I25">
        <v>1</v>
      </c>
      <c r="J25">
        <v>1</v>
      </c>
      <c r="K25">
        <v>1</v>
      </c>
      <c r="L25">
        <v>1</v>
      </c>
      <c r="M25">
        <v>1</v>
      </c>
      <c r="N25">
        <v>0</v>
      </c>
      <c r="O25">
        <v>1</v>
      </c>
      <c r="P25">
        <v>1</v>
      </c>
      <c r="Q25">
        <v>1</v>
      </c>
      <c r="R25">
        <v>0</v>
      </c>
      <c r="S25">
        <v>1</v>
      </c>
      <c r="T25">
        <v>1</v>
      </c>
      <c r="U25">
        <v>1</v>
      </c>
      <c r="V25">
        <v>1</v>
      </c>
      <c r="W25">
        <v>1</v>
      </c>
      <c r="X25">
        <v>0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0</v>
      </c>
      <c r="AG25">
        <v>1</v>
      </c>
      <c r="AH25">
        <v>1</v>
      </c>
      <c r="AI25">
        <v>1</v>
      </c>
      <c r="AJ25">
        <v>0</v>
      </c>
      <c r="AK25">
        <v>1</v>
      </c>
      <c r="AL25">
        <v>1</v>
      </c>
      <c r="AM25">
        <v>1</v>
      </c>
      <c r="AN25">
        <v>1</v>
      </c>
      <c r="AQ25">
        <v>1</v>
      </c>
      <c r="AR25">
        <v>0</v>
      </c>
    </row>
    <row r="26" spans="1:44">
      <c r="A26" t="str">
        <f t="shared" si="12"/>
        <v>Heathcote 3</v>
      </c>
      <c r="B26" s="8" t="s">
        <v>89</v>
      </c>
      <c r="C26" s="5">
        <f t="shared" si="4"/>
        <v>1</v>
      </c>
      <c r="D26">
        <f t="shared" si="1"/>
        <v>3</v>
      </c>
      <c r="E26">
        <f t="shared" si="10"/>
        <v>3</v>
      </c>
      <c r="F26">
        <f t="shared" si="11"/>
        <v>0</v>
      </c>
      <c r="AM26">
        <v>3</v>
      </c>
      <c r="AN26">
        <v>3</v>
      </c>
    </row>
    <row r="27" spans="1:44">
      <c r="A27" t="str">
        <f t="shared" si="12"/>
        <v>Heathcote 3</v>
      </c>
      <c r="B27" s="8" t="s">
        <v>91</v>
      </c>
      <c r="C27" s="5">
        <f t="shared" si="4"/>
        <v>0.48125000000000001</v>
      </c>
      <c r="D27">
        <f t="shared" si="1"/>
        <v>160</v>
      </c>
      <c r="E27">
        <f t="shared" ref="E27:AR27" si="25">SUM(E15:E26)</f>
        <v>77</v>
      </c>
      <c r="F27">
        <f t="shared" si="25"/>
        <v>80</v>
      </c>
      <c r="G27">
        <f t="shared" si="25"/>
        <v>0</v>
      </c>
      <c r="H27">
        <f t="shared" si="25"/>
        <v>0</v>
      </c>
      <c r="I27">
        <f t="shared" si="25"/>
        <v>10</v>
      </c>
      <c r="J27">
        <f t="shared" si="25"/>
        <v>6</v>
      </c>
      <c r="K27">
        <f t="shared" si="25"/>
        <v>10</v>
      </c>
      <c r="L27">
        <f t="shared" si="25"/>
        <v>5</v>
      </c>
      <c r="M27">
        <f t="shared" si="25"/>
        <v>10</v>
      </c>
      <c r="N27">
        <f t="shared" si="25"/>
        <v>1</v>
      </c>
      <c r="O27">
        <f t="shared" si="25"/>
        <v>10</v>
      </c>
      <c r="P27">
        <f t="shared" si="25"/>
        <v>8</v>
      </c>
      <c r="Q27">
        <f t="shared" si="25"/>
        <v>10</v>
      </c>
      <c r="R27">
        <f t="shared" si="25"/>
        <v>3</v>
      </c>
      <c r="S27">
        <f t="shared" si="25"/>
        <v>10</v>
      </c>
      <c r="T27">
        <f t="shared" si="25"/>
        <v>9</v>
      </c>
      <c r="U27">
        <f t="shared" si="25"/>
        <v>10</v>
      </c>
      <c r="V27">
        <f t="shared" si="25"/>
        <v>6</v>
      </c>
      <c r="W27">
        <f t="shared" si="25"/>
        <v>10</v>
      </c>
      <c r="X27">
        <f t="shared" si="25"/>
        <v>3</v>
      </c>
      <c r="Y27">
        <f t="shared" si="25"/>
        <v>0</v>
      </c>
      <c r="Z27">
        <f t="shared" si="25"/>
        <v>0</v>
      </c>
      <c r="AA27">
        <f t="shared" si="25"/>
        <v>10</v>
      </c>
      <c r="AB27">
        <f t="shared" si="25"/>
        <v>8</v>
      </c>
      <c r="AC27">
        <f t="shared" si="25"/>
        <v>10</v>
      </c>
      <c r="AD27">
        <f t="shared" si="25"/>
        <v>5</v>
      </c>
      <c r="AE27">
        <f t="shared" si="25"/>
        <v>10</v>
      </c>
      <c r="AF27">
        <f t="shared" si="25"/>
        <v>5</v>
      </c>
      <c r="AG27">
        <f t="shared" si="25"/>
        <v>10</v>
      </c>
      <c r="AH27">
        <f t="shared" si="25"/>
        <v>5</v>
      </c>
      <c r="AI27">
        <f t="shared" si="25"/>
        <v>10</v>
      </c>
      <c r="AJ27">
        <f t="shared" si="25"/>
        <v>5</v>
      </c>
      <c r="AK27">
        <f t="shared" si="25"/>
        <v>10</v>
      </c>
      <c r="AL27">
        <f t="shared" si="25"/>
        <v>2</v>
      </c>
      <c r="AM27">
        <f t="shared" si="25"/>
        <v>10</v>
      </c>
      <c r="AN27">
        <f t="shared" si="25"/>
        <v>5</v>
      </c>
      <c r="AO27">
        <f t="shared" si="25"/>
        <v>0</v>
      </c>
      <c r="AP27">
        <f t="shared" si="25"/>
        <v>0</v>
      </c>
      <c r="AQ27">
        <f t="shared" si="25"/>
        <v>10</v>
      </c>
      <c r="AR27">
        <f t="shared" si="25"/>
        <v>3</v>
      </c>
    </row>
    <row r="28" spans="1:44" hidden="1">
      <c r="C28" s="5" t="e">
        <f t="shared" si="4"/>
        <v>#DIV/0!</v>
      </c>
      <c r="D28">
        <f t="shared" si="1"/>
        <v>0</v>
      </c>
    </row>
    <row r="29" spans="1:44">
      <c r="A29" t="str">
        <f t="shared" ref="A29:A41" si="26">+CC</f>
        <v>Langdon 4</v>
      </c>
      <c r="B29" s="8" t="s">
        <v>114</v>
      </c>
      <c r="C29" s="5">
        <f t="shared" si="4"/>
        <v>0.17391304347826086</v>
      </c>
      <c r="D29">
        <f t="shared" si="1"/>
        <v>23</v>
      </c>
      <c r="E29">
        <f t="shared" ref="E29:E40" si="27">+H29+J29+L29+N29+P29+R29+T29+V29+X29+Z29+AB29+AD29+AF29+AH29+AJ29+AL29+AN29+AP29+AR29</f>
        <v>4</v>
      </c>
      <c r="F29">
        <f t="shared" ref="F29:F40" si="28">+D29-E29</f>
        <v>19</v>
      </c>
      <c r="G29">
        <v>3</v>
      </c>
      <c r="H29">
        <v>1</v>
      </c>
      <c r="I29">
        <v>3</v>
      </c>
      <c r="J29">
        <v>0</v>
      </c>
      <c r="K29">
        <v>2</v>
      </c>
      <c r="L29">
        <v>0</v>
      </c>
      <c r="O29">
        <v>3</v>
      </c>
      <c r="P29">
        <v>2</v>
      </c>
      <c r="Q29">
        <v>3</v>
      </c>
      <c r="R29">
        <v>1</v>
      </c>
      <c r="S29">
        <v>3</v>
      </c>
      <c r="T29">
        <v>0</v>
      </c>
      <c r="U29">
        <v>3</v>
      </c>
      <c r="V29">
        <v>0</v>
      </c>
      <c r="AA29">
        <v>3</v>
      </c>
      <c r="AB29">
        <v>0</v>
      </c>
    </row>
    <row r="30" spans="1:44">
      <c r="A30" t="str">
        <f t="shared" si="26"/>
        <v>Langdon 4</v>
      </c>
      <c r="B30" s="8" t="s">
        <v>103</v>
      </c>
      <c r="C30" s="5">
        <f t="shared" si="4"/>
        <v>0.25</v>
      </c>
      <c r="D30">
        <f t="shared" si="1"/>
        <v>24</v>
      </c>
      <c r="E30">
        <f t="shared" si="27"/>
        <v>6</v>
      </c>
      <c r="F30">
        <f t="shared" si="28"/>
        <v>18</v>
      </c>
      <c r="G30">
        <v>3</v>
      </c>
      <c r="H30">
        <v>2</v>
      </c>
      <c r="M30">
        <v>3</v>
      </c>
      <c r="N30">
        <v>1</v>
      </c>
      <c r="O30">
        <v>3</v>
      </c>
      <c r="P30">
        <v>1</v>
      </c>
      <c r="Q30">
        <v>3</v>
      </c>
      <c r="R30">
        <v>1</v>
      </c>
      <c r="S30">
        <v>3</v>
      </c>
      <c r="T30">
        <v>1</v>
      </c>
      <c r="U30">
        <v>3</v>
      </c>
      <c r="V30">
        <v>0</v>
      </c>
      <c r="Y30">
        <v>3</v>
      </c>
      <c r="Z30">
        <v>0</v>
      </c>
      <c r="AC30">
        <v>3</v>
      </c>
      <c r="AD30">
        <v>0</v>
      </c>
    </row>
    <row r="31" spans="1:44">
      <c r="A31" t="str">
        <f t="shared" si="26"/>
        <v>Langdon 4</v>
      </c>
      <c r="B31" s="8" t="s">
        <v>127</v>
      </c>
      <c r="C31" s="5">
        <f t="shared" ref="C31:C34" si="29">+E31/D31</f>
        <v>0.33333333333333331</v>
      </c>
      <c r="D31">
        <f t="shared" ref="D31:D34" si="30">+G31+I31+K31+M31+O31+Q31+S31+U31+W31+Y31+AA31+AI31+AE31+AG31+AC31+AK31+AM31+AO31+AQ31</f>
        <v>3</v>
      </c>
      <c r="E31">
        <f t="shared" si="27"/>
        <v>1</v>
      </c>
      <c r="F31">
        <f t="shared" si="28"/>
        <v>2</v>
      </c>
      <c r="G31">
        <v>3</v>
      </c>
      <c r="H31">
        <v>1</v>
      </c>
    </row>
    <row r="32" spans="1:44">
      <c r="A32" t="str">
        <f t="shared" ref="A32:A38" si="31">+CC</f>
        <v>Langdon 4</v>
      </c>
      <c r="B32" s="8" t="s">
        <v>132</v>
      </c>
      <c r="C32" s="5">
        <f t="shared" si="29"/>
        <v>0.5625</v>
      </c>
      <c r="D32">
        <f t="shared" si="30"/>
        <v>32</v>
      </c>
      <c r="E32">
        <f t="shared" si="27"/>
        <v>18</v>
      </c>
      <c r="F32">
        <f t="shared" si="28"/>
        <v>14</v>
      </c>
      <c r="I32">
        <v>3</v>
      </c>
      <c r="J32">
        <v>1</v>
      </c>
      <c r="K32">
        <v>2</v>
      </c>
      <c r="L32">
        <v>1</v>
      </c>
      <c r="M32">
        <v>3</v>
      </c>
      <c r="N32">
        <v>3</v>
      </c>
      <c r="O32">
        <v>3</v>
      </c>
      <c r="P32">
        <v>1</v>
      </c>
      <c r="Q32">
        <v>3</v>
      </c>
      <c r="R32">
        <v>3</v>
      </c>
      <c r="U32">
        <v>3</v>
      </c>
      <c r="V32">
        <v>0</v>
      </c>
      <c r="Y32">
        <v>3</v>
      </c>
      <c r="Z32">
        <v>2</v>
      </c>
      <c r="AA32">
        <v>3</v>
      </c>
      <c r="AB32">
        <v>3</v>
      </c>
      <c r="AC32">
        <v>3</v>
      </c>
      <c r="AD32">
        <v>1</v>
      </c>
      <c r="AE32">
        <v>3</v>
      </c>
      <c r="AF32">
        <v>1</v>
      </c>
      <c r="AI32">
        <v>3</v>
      </c>
      <c r="AJ32">
        <v>2</v>
      </c>
    </row>
    <row r="33" spans="1:44">
      <c r="A33" t="str">
        <f t="shared" si="31"/>
        <v>Langdon 4</v>
      </c>
      <c r="B33" s="8" t="s">
        <v>133</v>
      </c>
      <c r="C33" s="5">
        <f t="shared" si="29"/>
        <v>0.19047619047619047</v>
      </c>
      <c r="D33">
        <f t="shared" si="30"/>
        <v>21</v>
      </c>
      <c r="E33">
        <f t="shared" si="27"/>
        <v>4</v>
      </c>
      <c r="F33">
        <f t="shared" si="28"/>
        <v>17</v>
      </c>
      <c r="I33">
        <v>3</v>
      </c>
      <c r="J33">
        <v>0</v>
      </c>
      <c r="M33">
        <v>3</v>
      </c>
      <c r="N33">
        <v>1</v>
      </c>
      <c r="S33">
        <v>3</v>
      </c>
      <c r="T33">
        <v>0</v>
      </c>
      <c r="Y33">
        <v>3</v>
      </c>
      <c r="Z33">
        <v>3</v>
      </c>
      <c r="AA33">
        <v>3</v>
      </c>
      <c r="AB33">
        <v>0</v>
      </c>
      <c r="AC33">
        <v>3</v>
      </c>
      <c r="AD33">
        <v>0</v>
      </c>
      <c r="AM33">
        <v>3</v>
      </c>
      <c r="AN33">
        <v>0</v>
      </c>
    </row>
    <row r="34" spans="1:44">
      <c r="A34" t="str">
        <f t="shared" si="31"/>
        <v>Langdon 4</v>
      </c>
      <c r="B34" s="8" t="s">
        <v>142</v>
      </c>
      <c r="C34" s="5">
        <f t="shared" si="29"/>
        <v>0.5</v>
      </c>
      <c r="D34">
        <f t="shared" si="30"/>
        <v>2</v>
      </c>
      <c r="E34">
        <f>+H34+J34+L34+N34+P34+R34+T34+V34+X34+Z34+AB34+AD34+AF34+AH34+AJ34+AL34+AN34+AP34+AR34</f>
        <v>1</v>
      </c>
      <c r="F34">
        <f>+D34-E34</f>
        <v>1</v>
      </c>
      <c r="K34">
        <v>2</v>
      </c>
      <c r="L34">
        <v>1</v>
      </c>
    </row>
    <row r="35" spans="1:44">
      <c r="A35" t="str">
        <f t="shared" si="31"/>
        <v>Langdon 4</v>
      </c>
      <c r="B35" s="8" t="s">
        <v>181</v>
      </c>
      <c r="C35" s="5">
        <f t="shared" ref="C35:C37" si="32">+E35/D35</f>
        <v>0.6428571428571429</v>
      </c>
      <c r="D35">
        <f t="shared" ref="D35:D37" si="33">+G35+I35+K35+M35+O35+Q35+S35+U35+W35+Y35+AA35+AI35+AE35+AG35+AC35+AK35+AM35+AO35+AQ35</f>
        <v>14</v>
      </c>
      <c r="E35">
        <f t="shared" ref="E35:E37" si="34">+H35+J35+L35+N35+P35+R35+T35+V35+X35+Z35+AB35+AD35+AF35+AH35+AJ35+AL35+AN35+AP35+AR35</f>
        <v>9</v>
      </c>
      <c r="F35">
        <f t="shared" ref="F35:F37" si="35">+D35-E35</f>
        <v>5</v>
      </c>
      <c r="AE35">
        <v>3</v>
      </c>
      <c r="AF35">
        <v>2</v>
      </c>
      <c r="AG35">
        <v>2</v>
      </c>
      <c r="AH35">
        <v>0</v>
      </c>
      <c r="AI35">
        <v>3</v>
      </c>
      <c r="AJ35">
        <v>3</v>
      </c>
      <c r="AK35">
        <v>3</v>
      </c>
      <c r="AL35">
        <v>2</v>
      </c>
      <c r="AM35">
        <v>3</v>
      </c>
      <c r="AN35">
        <v>2</v>
      </c>
    </row>
    <row r="36" spans="1:44">
      <c r="A36" t="str">
        <f t="shared" si="31"/>
        <v>Langdon 4</v>
      </c>
      <c r="B36" s="8" t="s">
        <v>182</v>
      </c>
      <c r="C36" s="5">
        <f t="shared" si="32"/>
        <v>0.7857142857142857</v>
      </c>
      <c r="D36">
        <f t="shared" si="33"/>
        <v>14</v>
      </c>
      <c r="E36">
        <f t="shared" si="34"/>
        <v>11</v>
      </c>
      <c r="F36">
        <f t="shared" si="35"/>
        <v>3</v>
      </c>
      <c r="AE36">
        <v>3</v>
      </c>
      <c r="AF36">
        <v>2</v>
      </c>
      <c r="AG36">
        <v>2</v>
      </c>
      <c r="AH36">
        <v>1</v>
      </c>
      <c r="AI36">
        <v>3</v>
      </c>
      <c r="AJ36">
        <v>3</v>
      </c>
      <c r="AK36">
        <v>3</v>
      </c>
      <c r="AL36">
        <v>3</v>
      </c>
      <c r="AM36">
        <v>3</v>
      </c>
      <c r="AN36">
        <v>2</v>
      </c>
    </row>
    <row r="37" spans="1:44">
      <c r="A37" t="str">
        <f t="shared" si="31"/>
        <v>Langdon 4</v>
      </c>
      <c r="B37" s="8" t="s">
        <v>183</v>
      </c>
      <c r="C37" s="5">
        <f t="shared" si="32"/>
        <v>1</v>
      </c>
      <c r="D37">
        <f t="shared" si="33"/>
        <v>2</v>
      </c>
      <c r="E37">
        <f t="shared" si="34"/>
        <v>2</v>
      </c>
      <c r="F37">
        <f t="shared" si="35"/>
        <v>0</v>
      </c>
      <c r="AG37">
        <v>2</v>
      </c>
      <c r="AH37">
        <v>2</v>
      </c>
    </row>
    <row r="38" spans="1:44">
      <c r="A38" t="str">
        <f t="shared" si="31"/>
        <v>Langdon 4</v>
      </c>
      <c r="B38" s="8" t="s">
        <v>187</v>
      </c>
      <c r="C38" s="5">
        <f t="shared" ref="C38" si="36">+E38/D38</f>
        <v>1</v>
      </c>
      <c r="D38">
        <f t="shared" ref="D38" si="37">+G38+I38+K38+M38+O38+Q38+S38+U38+W38+Y38+AA38+AI38+AE38+AG38+AC38+AK38+AM38+AO38+AQ38</f>
        <v>3</v>
      </c>
      <c r="E38">
        <f t="shared" ref="E38" si="38">+H38+J38+L38+N38+P38+R38+T38+V38+X38+Z38+AB38+AD38+AF38+AH38+AJ38+AL38+AN38+AP38+AR38</f>
        <v>3</v>
      </c>
      <c r="F38">
        <f t="shared" ref="F38" si="39">+D38-E38</f>
        <v>0</v>
      </c>
      <c r="AK38">
        <v>3</v>
      </c>
      <c r="AL38">
        <v>3</v>
      </c>
    </row>
    <row r="39" spans="1:44">
      <c r="A39" t="str">
        <f t="shared" si="26"/>
        <v>Langdon 4</v>
      </c>
      <c r="B39" s="8" t="s">
        <v>90</v>
      </c>
      <c r="C39" s="5">
        <f t="shared" si="4"/>
        <v>0.3125</v>
      </c>
      <c r="D39">
        <f t="shared" si="1"/>
        <v>16</v>
      </c>
      <c r="E39">
        <f t="shared" si="27"/>
        <v>5</v>
      </c>
      <c r="F39">
        <f t="shared" si="28"/>
        <v>11</v>
      </c>
      <c r="G39">
        <v>1</v>
      </c>
      <c r="H39">
        <v>1</v>
      </c>
      <c r="I39">
        <v>1</v>
      </c>
      <c r="J39">
        <v>0</v>
      </c>
      <c r="K39">
        <v>1</v>
      </c>
      <c r="L39">
        <v>1</v>
      </c>
      <c r="M39">
        <v>1</v>
      </c>
      <c r="N39">
        <v>1</v>
      </c>
      <c r="O39">
        <v>1</v>
      </c>
      <c r="P39">
        <v>0</v>
      </c>
      <c r="Q39">
        <v>1</v>
      </c>
      <c r="R39">
        <v>0</v>
      </c>
      <c r="S39">
        <v>1</v>
      </c>
      <c r="T39">
        <v>0</v>
      </c>
      <c r="U39">
        <v>1</v>
      </c>
      <c r="V39">
        <v>1</v>
      </c>
      <c r="Y39">
        <v>1</v>
      </c>
      <c r="Z39">
        <v>1</v>
      </c>
      <c r="AA39">
        <v>1</v>
      </c>
      <c r="AB39">
        <v>0</v>
      </c>
      <c r="AC39">
        <v>1</v>
      </c>
      <c r="AD39">
        <v>0</v>
      </c>
      <c r="AE39">
        <v>1</v>
      </c>
      <c r="AF39">
        <v>0</v>
      </c>
      <c r="AG39">
        <v>1</v>
      </c>
      <c r="AH39">
        <v>0</v>
      </c>
      <c r="AI39">
        <v>1</v>
      </c>
      <c r="AJ39">
        <v>0</v>
      </c>
      <c r="AK39">
        <v>1</v>
      </c>
      <c r="AL39">
        <v>0</v>
      </c>
      <c r="AM39">
        <v>1</v>
      </c>
      <c r="AN39">
        <v>0</v>
      </c>
    </row>
    <row r="40" spans="1:44">
      <c r="A40" t="str">
        <f t="shared" si="26"/>
        <v>Langdon 4</v>
      </c>
      <c r="B40" s="8" t="s">
        <v>89</v>
      </c>
      <c r="C40" s="5">
        <f t="shared" si="4"/>
        <v>1</v>
      </c>
      <c r="D40">
        <f t="shared" si="1"/>
        <v>6</v>
      </c>
      <c r="E40">
        <f t="shared" si="27"/>
        <v>6</v>
      </c>
      <c r="F40">
        <f t="shared" si="28"/>
        <v>0</v>
      </c>
      <c r="K40">
        <v>3</v>
      </c>
      <c r="L40">
        <v>3</v>
      </c>
      <c r="AG40">
        <v>3</v>
      </c>
      <c r="AH40">
        <v>3</v>
      </c>
    </row>
    <row r="41" spans="1:44">
      <c r="A41" t="str">
        <f t="shared" si="26"/>
        <v>Langdon 4</v>
      </c>
      <c r="B41" s="8" t="s">
        <v>91</v>
      </c>
      <c r="C41" s="5">
        <f t="shared" si="4"/>
        <v>0.4375</v>
      </c>
      <c r="D41">
        <f t="shared" si="1"/>
        <v>160</v>
      </c>
      <c r="E41">
        <f t="shared" ref="E41:AR41" si="40">SUM(E28:E40)</f>
        <v>70</v>
      </c>
      <c r="F41">
        <f t="shared" si="40"/>
        <v>90</v>
      </c>
      <c r="G41">
        <f t="shared" si="40"/>
        <v>10</v>
      </c>
      <c r="H41">
        <f t="shared" si="40"/>
        <v>5</v>
      </c>
      <c r="I41">
        <f t="shared" si="40"/>
        <v>10</v>
      </c>
      <c r="J41">
        <f t="shared" si="40"/>
        <v>1</v>
      </c>
      <c r="K41">
        <f t="shared" si="40"/>
        <v>10</v>
      </c>
      <c r="L41">
        <f t="shared" si="40"/>
        <v>6</v>
      </c>
      <c r="M41">
        <f t="shared" si="40"/>
        <v>10</v>
      </c>
      <c r="N41">
        <f t="shared" si="40"/>
        <v>6</v>
      </c>
      <c r="O41">
        <f t="shared" si="40"/>
        <v>10</v>
      </c>
      <c r="P41">
        <f t="shared" si="40"/>
        <v>4</v>
      </c>
      <c r="Q41">
        <f t="shared" si="40"/>
        <v>10</v>
      </c>
      <c r="R41">
        <f t="shared" si="40"/>
        <v>5</v>
      </c>
      <c r="S41">
        <f t="shared" si="40"/>
        <v>10</v>
      </c>
      <c r="T41">
        <f t="shared" si="40"/>
        <v>1</v>
      </c>
      <c r="U41">
        <f t="shared" si="40"/>
        <v>10</v>
      </c>
      <c r="V41">
        <f t="shared" si="40"/>
        <v>1</v>
      </c>
      <c r="W41">
        <f t="shared" si="40"/>
        <v>0</v>
      </c>
      <c r="X41">
        <f t="shared" si="40"/>
        <v>0</v>
      </c>
      <c r="Y41">
        <f t="shared" si="40"/>
        <v>10</v>
      </c>
      <c r="Z41">
        <f t="shared" si="40"/>
        <v>6</v>
      </c>
      <c r="AA41">
        <f t="shared" si="40"/>
        <v>10</v>
      </c>
      <c r="AB41">
        <f t="shared" si="40"/>
        <v>3</v>
      </c>
      <c r="AC41">
        <f t="shared" si="40"/>
        <v>10</v>
      </c>
      <c r="AD41">
        <f t="shared" si="40"/>
        <v>1</v>
      </c>
      <c r="AE41">
        <f t="shared" si="40"/>
        <v>10</v>
      </c>
      <c r="AF41">
        <f t="shared" si="40"/>
        <v>5</v>
      </c>
      <c r="AG41">
        <f t="shared" si="40"/>
        <v>10</v>
      </c>
      <c r="AH41">
        <f t="shared" si="40"/>
        <v>6</v>
      </c>
      <c r="AI41">
        <f t="shared" si="40"/>
        <v>10</v>
      </c>
      <c r="AJ41">
        <f t="shared" si="40"/>
        <v>8</v>
      </c>
      <c r="AK41">
        <f t="shared" si="40"/>
        <v>10</v>
      </c>
      <c r="AL41">
        <f t="shared" si="40"/>
        <v>8</v>
      </c>
      <c r="AM41">
        <f t="shared" si="40"/>
        <v>10</v>
      </c>
      <c r="AN41">
        <f t="shared" si="40"/>
        <v>4</v>
      </c>
      <c r="AO41">
        <f t="shared" si="40"/>
        <v>0</v>
      </c>
      <c r="AP41">
        <f t="shared" si="40"/>
        <v>0</v>
      </c>
      <c r="AQ41">
        <f t="shared" si="40"/>
        <v>0</v>
      </c>
      <c r="AR41">
        <f t="shared" si="40"/>
        <v>0</v>
      </c>
    </row>
    <row r="42" spans="1:44" hidden="1">
      <c r="C42" s="5" t="e">
        <f t="shared" si="4"/>
        <v>#DIV/0!</v>
      </c>
      <c r="D42">
        <f t="shared" si="1"/>
        <v>0</v>
      </c>
    </row>
    <row r="43" spans="1:44">
      <c r="A43" t="str">
        <f>+D</f>
        <v>Mossford 4</v>
      </c>
      <c r="B43" s="8" t="s">
        <v>100</v>
      </c>
      <c r="C43" s="5">
        <f t="shared" si="4"/>
        <v>0.52173913043478259</v>
      </c>
      <c r="D43">
        <f t="shared" si="1"/>
        <v>46</v>
      </c>
      <c r="E43">
        <f t="shared" ref="E43:E50" si="41">+H43+J43+L43+N43+P43+R43+T43+V43+X43+Z43+AB43+AD43+AF43+AH43+AJ43+AL43+AN43+AP43+AR43</f>
        <v>24</v>
      </c>
      <c r="F43">
        <f t="shared" ref="F43:F50" si="42">+D43-E43</f>
        <v>22</v>
      </c>
      <c r="G43">
        <v>3</v>
      </c>
      <c r="H43">
        <v>3</v>
      </c>
      <c r="I43">
        <v>3</v>
      </c>
      <c r="J43">
        <v>0</v>
      </c>
      <c r="K43">
        <v>3</v>
      </c>
      <c r="L43">
        <v>1</v>
      </c>
      <c r="M43">
        <v>3</v>
      </c>
      <c r="N43">
        <v>2</v>
      </c>
      <c r="O43">
        <v>3</v>
      </c>
      <c r="P43">
        <v>1</v>
      </c>
      <c r="Q43">
        <v>3</v>
      </c>
      <c r="R43">
        <v>2</v>
      </c>
      <c r="S43">
        <v>3</v>
      </c>
      <c r="T43">
        <v>0</v>
      </c>
      <c r="W43">
        <v>3</v>
      </c>
      <c r="X43">
        <v>2</v>
      </c>
      <c r="Y43">
        <v>2</v>
      </c>
      <c r="Z43">
        <v>2</v>
      </c>
      <c r="AA43">
        <v>3</v>
      </c>
      <c r="AB43">
        <v>1</v>
      </c>
      <c r="AC43">
        <v>3</v>
      </c>
      <c r="AD43">
        <v>3</v>
      </c>
      <c r="AE43">
        <v>2</v>
      </c>
      <c r="AF43">
        <v>1</v>
      </c>
      <c r="AG43">
        <v>3</v>
      </c>
      <c r="AH43">
        <v>2</v>
      </c>
      <c r="AI43">
        <v>3</v>
      </c>
      <c r="AJ43">
        <v>1</v>
      </c>
      <c r="AK43">
        <v>3</v>
      </c>
      <c r="AL43">
        <v>0</v>
      </c>
      <c r="AQ43">
        <v>3</v>
      </c>
      <c r="AR43">
        <v>3</v>
      </c>
    </row>
    <row r="44" spans="1:44">
      <c r="A44" t="str">
        <f t="shared" ref="A44:A51" si="43">+D</f>
        <v>Mossford 4</v>
      </c>
      <c r="B44" s="8" t="s">
        <v>122</v>
      </c>
      <c r="C44" s="5">
        <f t="shared" si="4"/>
        <v>0.44444444444444442</v>
      </c>
      <c r="D44">
        <f t="shared" si="1"/>
        <v>9</v>
      </c>
      <c r="E44">
        <f t="shared" si="41"/>
        <v>4</v>
      </c>
      <c r="F44">
        <f t="shared" si="42"/>
        <v>5</v>
      </c>
      <c r="G44">
        <v>3</v>
      </c>
      <c r="H44">
        <v>1</v>
      </c>
      <c r="O44">
        <v>3</v>
      </c>
      <c r="P44">
        <v>1</v>
      </c>
      <c r="AC44">
        <v>3</v>
      </c>
      <c r="AD44">
        <v>2</v>
      </c>
    </row>
    <row r="45" spans="1:44">
      <c r="A45" t="str">
        <f t="shared" si="43"/>
        <v>Mossford 4</v>
      </c>
      <c r="B45" s="8" t="s">
        <v>104</v>
      </c>
      <c r="C45" s="5">
        <f t="shared" ref="C45:C47" si="44">+E45/D45</f>
        <v>0.70731707317073167</v>
      </c>
      <c r="D45">
        <f t="shared" ref="D45:D47" si="45">+G45+I45+K45+M45+O45+Q45+S45+U45+W45+Y45+AA45+AI45+AE45+AG45+AC45+AK45+AM45+AO45+AQ45</f>
        <v>41</v>
      </c>
      <c r="E45">
        <f t="shared" si="41"/>
        <v>29</v>
      </c>
      <c r="F45">
        <f t="shared" si="42"/>
        <v>12</v>
      </c>
      <c r="G45">
        <v>3</v>
      </c>
      <c r="H45">
        <v>3</v>
      </c>
      <c r="K45">
        <v>3</v>
      </c>
      <c r="L45">
        <v>3</v>
      </c>
      <c r="M45">
        <v>3</v>
      </c>
      <c r="N45">
        <v>1</v>
      </c>
      <c r="O45">
        <v>3</v>
      </c>
      <c r="P45">
        <v>3</v>
      </c>
      <c r="Q45">
        <v>3</v>
      </c>
      <c r="R45">
        <v>2</v>
      </c>
      <c r="S45">
        <v>3</v>
      </c>
      <c r="T45">
        <v>0</v>
      </c>
      <c r="W45">
        <v>3</v>
      </c>
      <c r="X45">
        <v>3</v>
      </c>
      <c r="Y45">
        <v>3</v>
      </c>
      <c r="Z45">
        <v>3</v>
      </c>
      <c r="AA45">
        <v>3</v>
      </c>
      <c r="AB45">
        <v>1</v>
      </c>
      <c r="AC45">
        <v>3</v>
      </c>
      <c r="AD45">
        <v>2</v>
      </c>
      <c r="AE45">
        <v>2</v>
      </c>
      <c r="AF45">
        <v>2</v>
      </c>
      <c r="AG45">
        <v>3</v>
      </c>
      <c r="AH45">
        <v>1</v>
      </c>
      <c r="AI45">
        <v>3</v>
      </c>
      <c r="AJ45">
        <v>2</v>
      </c>
      <c r="AQ45">
        <v>3</v>
      </c>
      <c r="AR45">
        <v>3</v>
      </c>
    </row>
    <row r="46" spans="1:44">
      <c r="A46" t="str">
        <f t="shared" si="43"/>
        <v>Mossford 4</v>
      </c>
      <c r="B46" s="8" t="s">
        <v>139</v>
      </c>
      <c r="C46" s="5">
        <f t="shared" si="44"/>
        <v>0.4</v>
      </c>
      <c r="D46">
        <f t="shared" si="45"/>
        <v>35</v>
      </c>
      <c r="E46">
        <f t="shared" si="41"/>
        <v>14</v>
      </c>
      <c r="F46">
        <f t="shared" si="42"/>
        <v>21</v>
      </c>
      <c r="I46">
        <v>3</v>
      </c>
      <c r="J46">
        <v>0</v>
      </c>
      <c r="K46">
        <v>3</v>
      </c>
      <c r="L46">
        <v>2</v>
      </c>
      <c r="M46">
        <v>3</v>
      </c>
      <c r="N46">
        <v>2</v>
      </c>
      <c r="Q46">
        <v>3</v>
      </c>
      <c r="R46">
        <v>2</v>
      </c>
      <c r="S46">
        <v>3</v>
      </c>
      <c r="T46">
        <v>0</v>
      </c>
      <c r="W46">
        <v>3</v>
      </c>
      <c r="X46">
        <v>3</v>
      </c>
      <c r="Y46">
        <v>3</v>
      </c>
      <c r="Z46">
        <v>0</v>
      </c>
      <c r="AA46">
        <v>3</v>
      </c>
      <c r="AB46">
        <v>0</v>
      </c>
      <c r="AE46">
        <v>2</v>
      </c>
      <c r="AF46">
        <v>1</v>
      </c>
      <c r="AI46">
        <v>3</v>
      </c>
      <c r="AJ46">
        <v>1</v>
      </c>
      <c r="AK46">
        <v>3</v>
      </c>
      <c r="AL46">
        <v>0</v>
      </c>
      <c r="AQ46">
        <v>3</v>
      </c>
      <c r="AR46">
        <v>3</v>
      </c>
    </row>
    <row r="47" spans="1:44">
      <c r="A47" t="str">
        <f t="shared" si="43"/>
        <v>Mossford 4</v>
      </c>
      <c r="B47" s="8" t="s">
        <v>112</v>
      </c>
      <c r="C47" s="5">
        <f t="shared" si="44"/>
        <v>0</v>
      </c>
      <c r="D47">
        <f t="shared" si="45"/>
        <v>3</v>
      </c>
      <c r="E47">
        <f t="shared" si="41"/>
        <v>0</v>
      </c>
      <c r="F47">
        <f t="shared" si="42"/>
        <v>3</v>
      </c>
      <c r="I47">
        <v>3</v>
      </c>
      <c r="J47">
        <v>0</v>
      </c>
    </row>
    <row r="48" spans="1:44">
      <c r="A48" t="str">
        <f t="shared" si="43"/>
        <v>Mossford 4</v>
      </c>
      <c r="B48" s="8" t="s">
        <v>136</v>
      </c>
      <c r="C48" s="5">
        <f t="shared" ref="C48" si="46">+E48/D48</f>
        <v>0</v>
      </c>
      <c r="D48">
        <f t="shared" ref="D48" si="47">+G48+I48+K48+M48+O48+Q48+S48+U48+W48+Y48+AA48+AI48+AE48+AG48+AC48+AK48+AM48+AO48+AQ48</f>
        <v>3</v>
      </c>
      <c r="E48">
        <f t="shared" ref="E48" si="48">+H48+J48+L48+N48+P48+R48+T48+V48+X48+Z48+AB48+AD48+AF48+AH48+AJ48+AL48+AN48+AP48+AR48</f>
        <v>0</v>
      </c>
      <c r="F48">
        <f t="shared" ref="F48" si="49">+D48-E48</f>
        <v>3</v>
      </c>
      <c r="AK48">
        <v>3</v>
      </c>
      <c r="AL48">
        <v>0</v>
      </c>
    </row>
    <row r="49" spans="1:44">
      <c r="A49" t="str">
        <f t="shared" si="43"/>
        <v>Mossford 4</v>
      </c>
      <c r="B49" s="8" t="s">
        <v>90</v>
      </c>
      <c r="C49" s="5">
        <f t="shared" si="4"/>
        <v>0.75</v>
      </c>
      <c r="D49">
        <f t="shared" si="1"/>
        <v>16</v>
      </c>
      <c r="E49">
        <f t="shared" si="41"/>
        <v>12</v>
      </c>
      <c r="F49">
        <f t="shared" si="42"/>
        <v>4</v>
      </c>
      <c r="G49">
        <v>1</v>
      </c>
      <c r="H49">
        <v>0</v>
      </c>
      <c r="I49">
        <v>1</v>
      </c>
      <c r="J49">
        <v>1</v>
      </c>
      <c r="K49">
        <v>1</v>
      </c>
      <c r="L49">
        <v>0</v>
      </c>
      <c r="M49">
        <v>1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0</v>
      </c>
      <c r="W49">
        <v>1</v>
      </c>
      <c r="X49">
        <v>1</v>
      </c>
      <c r="Y49">
        <v>1</v>
      </c>
      <c r="Z49">
        <v>1</v>
      </c>
      <c r="AA49">
        <v>1</v>
      </c>
      <c r="AB49">
        <v>0</v>
      </c>
      <c r="AC49">
        <v>1</v>
      </c>
      <c r="AD49">
        <v>1</v>
      </c>
      <c r="AE49">
        <v>1</v>
      </c>
      <c r="AF49">
        <v>1</v>
      </c>
      <c r="AG49">
        <v>1</v>
      </c>
      <c r="AH49">
        <v>1</v>
      </c>
      <c r="AI49">
        <v>1</v>
      </c>
      <c r="AJ49">
        <v>1</v>
      </c>
      <c r="AK49">
        <v>1</v>
      </c>
      <c r="AL49">
        <v>1</v>
      </c>
      <c r="AQ49">
        <v>1</v>
      </c>
      <c r="AR49">
        <v>1</v>
      </c>
    </row>
    <row r="50" spans="1:44">
      <c r="A50" t="str">
        <f t="shared" si="43"/>
        <v>Mossford 4</v>
      </c>
      <c r="B50" s="8" t="s">
        <v>89</v>
      </c>
      <c r="C50" s="5">
        <f t="shared" si="4"/>
        <v>0.5714285714285714</v>
      </c>
      <c r="D50">
        <f t="shared" si="1"/>
        <v>7</v>
      </c>
      <c r="E50">
        <f t="shared" si="41"/>
        <v>4</v>
      </c>
      <c r="F50">
        <f t="shared" si="42"/>
        <v>3</v>
      </c>
      <c r="Y50">
        <v>1</v>
      </c>
      <c r="Z50">
        <v>1</v>
      </c>
      <c r="AE50">
        <v>3</v>
      </c>
      <c r="AF50">
        <v>3</v>
      </c>
      <c r="AG50">
        <v>3</v>
      </c>
      <c r="AH50">
        <v>0</v>
      </c>
    </row>
    <row r="51" spans="1:44">
      <c r="A51" t="str">
        <f t="shared" si="43"/>
        <v>Mossford 4</v>
      </c>
      <c r="B51" s="8" t="s">
        <v>91</v>
      </c>
      <c r="C51" s="5">
        <f t="shared" si="4"/>
        <v>0.54374999999999996</v>
      </c>
      <c r="D51">
        <f t="shared" si="1"/>
        <v>160</v>
      </c>
      <c r="E51">
        <f t="shared" ref="E51:AR51" si="50">SUM(E42:E50)</f>
        <v>87</v>
      </c>
      <c r="F51">
        <f t="shared" si="50"/>
        <v>73</v>
      </c>
      <c r="G51">
        <f t="shared" si="50"/>
        <v>10</v>
      </c>
      <c r="H51">
        <f t="shared" si="50"/>
        <v>7</v>
      </c>
      <c r="I51">
        <f t="shared" si="50"/>
        <v>10</v>
      </c>
      <c r="J51">
        <f t="shared" si="50"/>
        <v>1</v>
      </c>
      <c r="K51">
        <f t="shared" si="50"/>
        <v>10</v>
      </c>
      <c r="L51">
        <f t="shared" si="50"/>
        <v>6</v>
      </c>
      <c r="M51">
        <f t="shared" si="50"/>
        <v>10</v>
      </c>
      <c r="N51">
        <f t="shared" si="50"/>
        <v>6</v>
      </c>
      <c r="O51">
        <f t="shared" si="50"/>
        <v>10</v>
      </c>
      <c r="P51">
        <f t="shared" si="50"/>
        <v>6</v>
      </c>
      <c r="Q51">
        <f t="shared" si="50"/>
        <v>10</v>
      </c>
      <c r="R51">
        <f t="shared" si="50"/>
        <v>7</v>
      </c>
      <c r="S51">
        <f t="shared" si="50"/>
        <v>10</v>
      </c>
      <c r="T51">
        <f t="shared" si="50"/>
        <v>0</v>
      </c>
      <c r="U51">
        <f t="shared" si="50"/>
        <v>0</v>
      </c>
      <c r="V51">
        <f t="shared" si="50"/>
        <v>0</v>
      </c>
      <c r="W51">
        <f t="shared" si="50"/>
        <v>10</v>
      </c>
      <c r="X51">
        <f t="shared" si="50"/>
        <v>9</v>
      </c>
      <c r="Y51">
        <f t="shared" si="50"/>
        <v>10</v>
      </c>
      <c r="Z51">
        <f t="shared" si="50"/>
        <v>7</v>
      </c>
      <c r="AA51">
        <f t="shared" si="50"/>
        <v>10</v>
      </c>
      <c r="AB51">
        <f t="shared" si="50"/>
        <v>2</v>
      </c>
      <c r="AC51">
        <f t="shared" si="50"/>
        <v>10</v>
      </c>
      <c r="AD51">
        <f t="shared" si="50"/>
        <v>8</v>
      </c>
      <c r="AE51">
        <f t="shared" si="50"/>
        <v>10</v>
      </c>
      <c r="AF51">
        <f t="shared" si="50"/>
        <v>8</v>
      </c>
      <c r="AG51">
        <f t="shared" si="50"/>
        <v>10</v>
      </c>
      <c r="AH51">
        <f t="shared" si="50"/>
        <v>4</v>
      </c>
      <c r="AI51">
        <f t="shared" si="50"/>
        <v>10</v>
      </c>
      <c r="AJ51">
        <f t="shared" si="50"/>
        <v>5</v>
      </c>
      <c r="AK51">
        <f t="shared" si="50"/>
        <v>10</v>
      </c>
      <c r="AL51">
        <f t="shared" si="50"/>
        <v>1</v>
      </c>
      <c r="AM51">
        <f t="shared" si="50"/>
        <v>0</v>
      </c>
      <c r="AN51">
        <f t="shared" si="50"/>
        <v>0</v>
      </c>
      <c r="AO51">
        <f t="shared" si="50"/>
        <v>0</v>
      </c>
      <c r="AP51">
        <f t="shared" si="50"/>
        <v>0</v>
      </c>
      <c r="AQ51">
        <f t="shared" si="50"/>
        <v>10</v>
      </c>
      <c r="AR51">
        <f t="shared" si="50"/>
        <v>10</v>
      </c>
    </row>
    <row r="52" spans="1:44" hidden="1">
      <c r="C52" s="5" t="e">
        <f t="shared" si="4"/>
        <v>#DIV/0!</v>
      </c>
      <c r="D52">
        <f t="shared" si="1"/>
        <v>0</v>
      </c>
    </row>
    <row r="53" spans="1:44">
      <c r="A53" t="str">
        <f t="shared" ref="A53:A60" si="51">+E</f>
        <v>Rhodium</v>
      </c>
      <c r="B53" s="8" t="s">
        <v>119</v>
      </c>
      <c r="C53" s="5">
        <f t="shared" si="4"/>
        <v>0.5</v>
      </c>
      <c r="D53">
        <f t="shared" si="1"/>
        <v>32</v>
      </c>
      <c r="E53">
        <f t="shared" ref="E53:E59" si="52">+H53+J53+L53+N53+P53+R53+T53+V53+X53+Z53+AB53+AD53+AF53+AH53+AJ53+AL53+AN53+AP53+AR53</f>
        <v>16</v>
      </c>
      <c r="F53">
        <f t="shared" ref="F53:F59" si="53">+D53-E53</f>
        <v>16</v>
      </c>
      <c r="G53">
        <v>2</v>
      </c>
      <c r="H53">
        <v>0</v>
      </c>
      <c r="I53">
        <v>3</v>
      </c>
      <c r="J53">
        <v>2</v>
      </c>
      <c r="K53">
        <v>3</v>
      </c>
      <c r="L53">
        <v>2</v>
      </c>
      <c r="O53">
        <v>3</v>
      </c>
      <c r="P53">
        <v>1</v>
      </c>
      <c r="Q53">
        <v>3</v>
      </c>
      <c r="R53">
        <v>1</v>
      </c>
      <c r="U53">
        <v>3</v>
      </c>
      <c r="V53">
        <v>2</v>
      </c>
      <c r="W53">
        <v>3</v>
      </c>
      <c r="X53">
        <v>2</v>
      </c>
      <c r="AE53">
        <v>3</v>
      </c>
      <c r="AF53">
        <v>1</v>
      </c>
      <c r="AG53">
        <v>3</v>
      </c>
      <c r="AH53">
        <v>2</v>
      </c>
      <c r="AI53">
        <v>3</v>
      </c>
      <c r="AJ53">
        <v>1</v>
      </c>
      <c r="AM53">
        <v>3</v>
      </c>
      <c r="AN53">
        <v>2</v>
      </c>
    </row>
    <row r="54" spans="1:44">
      <c r="A54" t="str">
        <f t="shared" si="51"/>
        <v>Rhodium</v>
      </c>
      <c r="B54" s="8" t="s">
        <v>126</v>
      </c>
      <c r="C54" s="5">
        <f t="shared" si="4"/>
        <v>0.26829268292682928</v>
      </c>
      <c r="D54">
        <f t="shared" si="1"/>
        <v>41</v>
      </c>
      <c r="E54">
        <f t="shared" si="52"/>
        <v>11</v>
      </c>
      <c r="F54">
        <f t="shared" si="53"/>
        <v>30</v>
      </c>
      <c r="G54">
        <v>2</v>
      </c>
      <c r="H54">
        <v>0</v>
      </c>
      <c r="I54">
        <v>3</v>
      </c>
      <c r="J54">
        <v>1</v>
      </c>
      <c r="M54">
        <v>3</v>
      </c>
      <c r="N54">
        <v>2</v>
      </c>
      <c r="O54">
        <v>3</v>
      </c>
      <c r="P54">
        <v>1</v>
      </c>
      <c r="Q54">
        <v>3</v>
      </c>
      <c r="R54">
        <v>1</v>
      </c>
      <c r="U54">
        <v>3</v>
      </c>
      <c r="V54">
        <v>1</v>
      </c>
      <c r="W54">
        <v>3</v>
      </c>
      <c r="X54">
        <v>1</v>
      </c>
      <c r="Y54">
        <v>3</v>
      </c>
      <c r="Z54">
        <v>0</v>
      </c>
      <c r="AA54">
        <v>3</v>
      </c>
      <c r="AB54">
        <v>0</v>
      </c>
      <c r="AC54">
        <v>3</v>
      </c>
      <c r="AD54">
        <v>0</v>
      </c>
      <c r="AG54">
        <v>3</v>
      </c>
      <c r="AH54">
        <v>1</v>
      </c>
      <c r="AI54">
        <v>3</v>
      </c>
      <c r="AJ54">
        <v>0</v>
      </c>
      <c r="AM54">
        <v>3</v>
      </c>
      <c r="AN54">
        <v>2</v>
      </c>
      <c r="AQ54">
        <v>3</v>
      </c>
      <c r="AR54">
        <v>1</v>
      </c>
    </row>
    <row r="55" spans="1:44">
      <c r="A55" t="str">
        <f t="shared" si="51"/>
        <v>Rhodium</v>
      </c>
      <c r="B55" s="8" t="s">
        <v>120</v>
      </c>
      <c r="C55" s="5">
        <f t="shared" ref="C55:C57" si="54">+E55/D55</f>
        <v>0.11538461538461539</v>
      </c>
      <c r="D55">
        <f t="shared" ref="D55:D57" si="55">+G55+I55+K55+M55+O55+Q55+S55+U55+W55+Y55+AA55+AI55+AE55+AG55+AC55+AK55+AM55+AO55+AQ55</f>
        <v>26</v>
      </c>
      <c r="E55">
        <f t="shared" si="52"/>
        <v>3</v>
      </c>
      <c r="F55">
        <f t="shared" si="53"/>
        <v>23</v>
      </c>
      <c r="G55">
        <v>2</v>
      </c>
      <c r="H55">
        <v>0</v>
      </c>
      <c r="I55">
        <v>3</v>
      </c>
      <c r="J55">
        <v>0</v>
      </c>
      <c r="K55">
        <v>3</v>
      </c>
      <c r="L55">
        <v>0</v>
      </c>
      <c r="M55">
        <v>3</v>
      </c>
      <c r="N55">
        <v>0</v>
      </c>
      <c r="Y55">
        <v>3</v>
      </c>
      <c r="Z55">
        <v>0</v>
      </c>
      <c r="AA55">
        <v>3</v>
      </c>
      <c r="AB55">
        <v>1</v>
      </c>
      <c r="AC55">
        <v>3</v>
      </c>
      <c r="AD55">
        <v>0</v>
      </c>
      <c r="AE55">
        <v>3</v>
      </c>
      <c r="AF55">
        <v>0</v>
      </c>
      <c r="AG55">
        <v>3</v>
      </c>
      <c r="AH55">
        <v>2</v>
      </c>
    </row>
    <row r="56" spans="1:44">
      <c r="A56" t="str">
        <f t="shared" si="51"/>
        <v>Rhodium</v>
      </c>
      <c r="B56" s="8" t="s">
        <v>168</v>
      </c>
      <c r="C56" s="5">
        <f t="shared" si="54"/>
        <v>0.2</v>
      </c>
      <c r="D56">
        <f t="shared" si="55"/>
        <v>15</v>
      </c>
      <c r="E56">
        <f t="shared" si="52"/>
        <v>3</v>
      </c>
      <c r="F56">
        <f t="shared" si="53"/>
        <v>12</v>
      </c>
      <c r="M56">
        <v>3</v>
      </c>
      <c r="N56">
        <v>2</v>
      </c>
      <c r="O56">
        <v>3</v>
      </c>
      <c r="P56">
        <v>0</v>
      </c>
      <c r="Q56">
        <v>3</v>
      </c>
      <c r="R56">
        <v>0</v>
      </c>
      <c r="W56">
        <v>3</v>
      </c>
      <c r="X56">
        <v>1</v>
      </c>
      <c r="AQ56">
        <v>3</v>
      </c>
      <c r="AR56">
        <v>0</v>
      </c>
    </row>
    <row r="57" spans="1:44">
      <c r="A57" t="str">
        <f t="shared" si="51"/>
        <v>Rhodium</v>
      </c>
      <c r="B57" s="8" t="s">
        <v>174</v>
      </c>
      <c r="C57" s="5">
        <f t="shared" si="54"/>
        <v>0.70370370370370372</v>
      </c>
      <c r="D57">
        <f t="shared" si="55"/>
        <v>27</v>
      </c>
      <c r="E57">
        <f>+H57+J57+L57+N57+P57+R57+T57+V57+X57+Z57+AB57+AD57+AF57+AH57+AJ57+AL57+AN57+AP57+AR57</f>
        <v>19</v>
      </c>
      <c r="F57">
        <f>+D57-E57</f>
        <v>8</v>
      </c>
      <c r="K57">
        <v>3</v>
      </c>
      <c r="L57">
        <v>1</v>
      </c>
      <c r="U57">
        <v>3</v>
      </c>
      <c r="V57">
        <v>3</v>
      </c>
      <c r="Y57">
        <v>3</v>
      </c>
      <c r="Z57">
        <v>3</v>
      </c>
      <c r="AA57">
        <v>3</v>
      </c>
      <c r="AB57">
        <v>3</v>
      </c>
      <c r="AC57">
        <v>3</v>
      </c>
      <c r="AD57">
        <v>2</v>
      </c>
      <c r="AE57">
        <v>3</v>
      </c>
      <c r="AF57">
        <v>3</v>
      </c>
      <c r="AI57">
        <v>3</v>
      </c>
      <c r="AJ57">
        <v>1</v>
      </c>
      <c r="AM57">
        <v>3</v>
      </c>
      <c r="AN57">
        <v>3</v>
      </c>
      <c r="AQ57">
        <v>3</v>
      </c>
      <c r="AR57">
        <v>0</v>
      </c>
    </row>
    <row r="58" spans="1:44">
      <c r="A58" t="str">
        <f t="shared" si="51"/>
        <v>Rhodium</v>
      </c>
      <c r="B58" s="8" t="s">
        <v>90</v>
      </c>
      <c r="C58" s="5">
        <f t="shared" si="4"/>
        <v>0.33333333333333331</v>
      </c>
      <c r="D58">
        <f t="shared" si="1"/>
        <v>15</v>
      </c>
      <c r="E58">
        <f t="shared" si="52"/>
        <v>5</v>
      </c>
      <c r="F58">
        <f t="shared" si="53"/>
        <v>10</v>
      </c>
      <c r="G58">
        <v>1</v>
      </c>
      <c r="H58">
        <v>0</v>
      </c>
      <c r="I58">
        <v>1</v>
      </c>
      <c r="J58">
        <v>0</v>
      </c>
      <c r="K58">
        <v>1</v>
      </c>
      <c r="L58">
        <v>1</v>
      </c>
      <c r="M58">
        <v>1</v>
      </c>
      <c r="N58">
        <v>0</v>
      </c>
      <c r="O58">
        <v>1</v>
      </c>
      <c r="P58">
        <v>0</v>
      </c>
      <c r="Q58">
        <v>1</v>
      </c>
      <c r="R58">
        <v>0</v>
      </c>
      <c r="U58">
        <v>1</v>
      </c>
      <c r="V58">
        <v>1</v>
      </c>
      <c r="W58">
        <v>1</v>
      </c>
      <c r="X58">
        <v>0</v>
      </c>
      <c r="Y58">
        <v>1</v>
      </c>
      <c r="Z58">
        <v>1</v>
      </c>
      <c r="AA58">
        <v>1</v>
      </c>
      <c r="AB58">
        <v>0</v>
      </c>
      <c r="AC58">
        <v>1</v>
      </c>
      <c r="AD58">
        <v>0</v>
      </c>
      <c r="AE58">
        <v>1</v>
      </c>
      <c r="AF58">
        <v>1</v>
      </c>
      <c r="AG58">
        <v>1</v>
      </c>
      <c r="AH58">
        <v>0</v>
      </c>
      <c r="AI58">
        <v>1</v>
      </c>
      <c r="AJ58">
        <v>0</v>
      </c>
      <c r="AM58">
        <v>1</v>
      </c>
      <c r="AN58">
        <v>1</v>
      </c>
    </row>
    <row r="59" spans="1:44">
      <c r="A59" t="str">
        <f t="shared" si="51"/>
        <v>Rhodium</v>
      </c>
      <c r="B59" s="8" t="s">
        <v>89</v>
      </c>
      <c r="C59" s="5">
        <f t="shared" si="4"/>
        <v>0.75</v>
      </c>
      <c r="D59">
        <f t="shared" si="1"/>
        <v>4</v>
      </c>
      <c r="E59">
        <f t="shared" si="52"/>
        <v>3</v>
      </c>
      <c r="F59">
        <f t="shared" si="53"/>
        <v>1</v>
      </c>
      <c r="G59">
        <v>3</v>
      </c>
      <c r="H59">
        <v>3</v>
      </c>
      <c r="AQ59">
        <v>1</v>
      </c>
      <c r="AR59">
        <v>0</v>
      </c>
    </row>
    <row r="60" spans="1:44">
      <c r="A60" t="str">
        <f t="shared" si="51"/>
        <v>Rhodium</v>
      </c>
      <c r="B60" s="8" t="s">
        <v>91</v>
      </c>
      <c r="C60" s="5">
        <f t="shared" si="4"/>
        <v>0.375</v>
      </c>
      <c r="D60">
        <f t="shared" si="1"/>
        <v>160</v>
      </c>
      <c r="E60">
        <f t="shared" ref="E60:AR60" si="56">SUM(E52:E59)</f>
        <v>60</v>
      </c>
      <c r="F60">
        <f t="shared" si="56"/>
        <v>100</v>
      </c>
      <c r="G60">
        <f t="shared" si="56"/>
        <v>10</v>
      </c>
      <c r="H60">
        <f t="shared" si="56"/>
        <v>3</v>
      </c>
      <c r="I60">
        <f t="shared" si="56"/>
        <v>10</v>
      </c>
      <c r="J60">
        <f t="shared" si="56"/>
        <v>3</v>
      </c>
      <c r="K60">
        <f t="shared" si="56"/>
        <v>10</v>
      </c>
      <c r="L60">
        <f t="shared" si="56"/>
        <v>4</v>
      </c>
      <c r="M60">
        <f t="shared" si="56"/>
        <v>10</v>
      </c>
      <c r="N60">
        <f t="shared" si="56"/>
        <v>4</v>
      </c>
      <c r="O60">
        <f t="shared" si="56"/>
        <v>10</v>
      </c>
      <c r="P60">
        <f t="shared" si="56"/>
        <v>2</v>
      </c>
      <c r="Q60">
        <f t="shared" si="56"/>
        <v>10</v>
      </c>
      <c r="R60">
        <f t="shared" si="56"/>
        <v>2</v>
      </c>
      <c r="S60">
        <f t="shared" si="56"/>
        <v>0</v>
      </c>
      <c r="T60">
        <f t="shared" si="56"/>
        <v>0</v>
      </c>
      <c r="U60">
        <f t="shared" si="56"/>
        <v>10</v>
      </c>
      <c r="V60">
        <f t="shared" si="56"/>
        <v>7</v>
      </c>
      <c r="W60">
        <f t="shared" si="56"/>
        <v>10</v>
      </c>
      <c r="X60">
        <f t="shared" si="56"/>
        <v>4</v>
      </c>
      <c r="Y60">
        <f t="shared" si="56"/>
        <v>10</v>
      </c>
      <c r="Z60">
        <f t="shared" si="56"/>
        <v>4</v>
      </c>
      <c r="AA60">
        <f t="shared" si="56"/>
        <v>10</v>
      </c>
      <c r="AB60">
        <f t="shared" si="56"/>
        <v>4</v>
      </c>
      <c r="AC60">
        <f t="shared" si="56"/>
        <v>10</v>
      </c>
      <c r="AD60">
        <f t="shared" si="56"/>
        <v>2</v>
      </c>
      <c r="AE60">
        <f t="shared" si="56"/>
        <v>10</v>
      </c>
      <c r="AF60">
        <f t="shared" si="56"/>
        <v>5</v>
      </c>
      <c r="AG60">
        <f t="shared" si="56"/>
        <v>10</v>
      </c>
      <c r="AH60">
        <f t="shared" si="56"/>
        <v>5</v>
      </c>
      <c r="AI60">
        <f t="shared" si="56"/>
        <v>10</v>
      </c>
      <c r="AJ60">
        <f t="shared" si="56"/>
        <v>2</v>
      </c>
      <c r="AK60">
        <f t="shared" si="56"/>
        <v>0</v>
      </c>
      <c r="AL60">
        <f t="shared" si="56"/>
        <v>0</v>
      </c>
      <c r="AM60">
        <f t="shared" si="56"/>
        <v>10</v>
      </c>
      <c r="AN60">
        <f t="shared" si="56"/>
        <v>8</v>
      </c>
      <c r="AO60">
        <f t="shared" si="56"/>
        <v>0</v>
      </c>
      <c r="AP60">
        <f t="shared" si="56"/>
        <v>0</v>
      </c>
      <c r="AQ60">
        <f t="shared" si="56"/>
        <v>10</v>
      </c>
      <c r="AR60">
        <f t="shared" si="56"/>
        <v>1</v>
      </c>
    </row>
    <row r="61" spans="1:44" hidden="1">
      <c r="C61" s="5" t="e">
        <f t="shared" si="4"/>
        <v>#DIV/0!</v>
      </c>
      <c r="D61">
        <f t="shared" si="1"/>
        <v>0</v>
      </c>
    </row>
    <row r="62" spans="1:44">
      <c r="A62" t="str">
        <f>+F</f>
        <v>Woodford Wells 3</v>
      </c>
      <c r="B62" s="8" t="s">
        <v>98</v>
      </c>
      <c r="C62" s="5">
        <f t="shared" si="4"/>
        <v>0.75757575757575757</v>
      </c>
      <c r="D62">
        <f t="shared" si="1"/>
        <v>33</v>
      </c>
      <c r="E62">
        <f t="shared" ref="E62:E69" si="57">+H62+J62+L62+N62+P62+R62+T62+V62+X62+Z62+AB62+AD62+AF62+AH62+AJ62+AL62+AN62+AP62+AR62</f>
        <v>25</v>
      </c>
      <c r="F62">
        <f t="shared" ref="F62:F69" si="58">+D62-E62</f>
        <v>8</v>
      </c>
      <c r="G62">
        <v>3</v>
      </c>
      <c r="H62">
        <v>3</v>
      </c>
      <c r="M62">
        <v>3</v>
      </c>
      <c r="N62">
        <v>3</v>
      </c>
      <c r="O62">
        <v>3</v>
      </c>
      <c r="P62">
        <v>2</v>
      </c>
      <c r="S62">
        <v>3</v>
      </c>
      <c r="T62">
        <v>3</v>
      </c>
      <c r="Y62">
        <v>3</v>
      </c>
      <c r="Z62">
        <v>2</v>
      </c>
      <c r="AA62">
        <v>3</v>
      </c>
      <c r="AB62">
        <v>2</v>
      </c>
      <c r="AC62">
        <v>3</v>
      </c>
      <c r="AD62">
        <v>3</v>
      </c>
      <c r="AE62">
        <v>3</v>
      </c>
      <c r="AF62">
        <v>1</v>
      </c>
      <c r="AK62">
        <v>3</v>
      </c>
      <c r="AL62">
        <v>2</v>
      </c>
      <c r="AM62">
        <v>3</v>
      </c>
      <c r="AN62">
        <v>2</v>
      </c>
      <c r="AQ62">
        <v>3</v>
      </c>
      <c r="AR62">
        <v>2</v>
      </c>
    </row>
    <row r="63" spans="1:44">
      <c r="A63" t="str">
        <f t="shared" ref="A63:A70" si="59">+F</f>
        <v>Woodford Wells 3</v>
      </c>
      <c r="B63" s="8" t="s">
        <v>102</v>
      </c>
      <c r="C63" s="5">
        <f t="shared" si="4"/>
        <v>0.77777777777777779</v>
      </c>
      <c r="D63">
        <f t="shared" si="1"/>
        <v>36</v>
      </c>
      <c r="E63">
        <f t="shared" si="57"/>
        <v>28</v>
      </c>
      <c r="F63">
        <f t="shared" si="58"/>
        <v>8</v>
      </c>
      <c r="G63">
        <v>3</v>
      </c>
      <c r="H63">
        <v>3</v>
      </c>
      <c r="I63">
        <v>3</v>
      </c>
      <c r="J63">
        <v>3</v>
      </c>
      <c r="M63">
        <v>3</v>
      </c>
      <c r="N63">
        <v>2</v>
      </c>
      <c r="O63">
        <v>3</v>
      </c>
      <c r="P63">
        <v>2</v>
      </c>
      <c r="W63">
        <v>3</v>
      </c>
      <c r="X63">
        <v>3</v>
      </c>
      <c r="Y63">
        <v>3</v>
      </c>
      <c r="Z63">
        <v>2</v>
      </c>
      <c r="AA63">
        <v>3</v>
      </c>
      <c r="AB63">
        <v>3</v>
      </c>
      <c r="AE63">
        <v>3</v>
      </c>
      <c r="AF63">
        <v>2</v>
      </c>
      <c r="AG63">
        <v>3</v>
      </c>
      <c r="AH63">
        <v>1</v>
      </c>
      <c r="AK63">
        <v>3</v>
      </c>
      <c r="AL63">
        <v>3</v>
      </c>
      <c r="AM63">
        <v>3</v>
      </c>
      <c r="AN63">
        <v>3</v>
      </c>
      <c r="AQ63">
        <v>3</v>
      </c>
      <c r="AR63">
        <v>1</v>
      </c>
    </row>
    <row r="64" spans="1:44">
      <c r="A64" t="str">
        <f t="shared" si="59"/>
        <v>Woodford Wells 3</v>
      </c>
      <c r="B64" s="8" t="s">
        <v>140</v>
      </c>
      <c r="C64" s="5">
        <f>+E64/D64</f>
        <v>0.72222222222222221</v>
      </c>
      <c r="D64">
        <f>+G64+I64+K64+M64+O64+Q64+S64+U64+W64+Y64+AA64+AI64+AE64+AG64+AC64+AK64+AM64+AO64+AQ64</f>
        <v>36</v>
      </c>
      <c r="E64">
        <f>+H64+J64+L64+N64+P64+R64+T64+V64+X64+Z64+AB64+AD64+AF64+AH64+AJ64+AL64+AN64+AP64+AR64</f>
        <v>26</v>
      </c>
      <c r="F64">
        <f>+D64-E64</f>
        <v>10</v>
      </c>
      <c r="I64">
        <v>3</v>
      </c>
      <c r="J64">
        <v>3</v>
      </c>
      <c r="K64">
        <v>3</v>
      </c>
      <c r="L64">
        <v>2</v>
      </c>
      <c r="M64">
        <v>3</v>
      </c>
      <c r="N64">
        <v>3</v>
      </c>
      <c r="O64">
        <v>3</v>
      </c>
      <c r="P64">
        <v>2</v>
      </c>
      <c r="U64">
        <v>3</v>
      </c>
      <c r="V64">
        <v>2</v>
      </c>
      <c r="Y64">
        <v>3</v>
      </c>
      <c r="Z64">
        <v>2</v>
      </c>
      <c r="AA64">
        <v>3</v>
      </c>
      <c r="AB64">
        <v>2</v>
      </c>
      <c r="AC64">
        <v>3</v>
      </c>
      <c r="AD64">
        <v>3</v>
      </c>
      <c r="AE64">
        <v>3</v>
      </c>
      <c r="AF64">
        <v>1</v>
      </c>
      <c r="AG64">
        <v>3</v>
      </c>
      <c r="AH64">
        <v>1</v>
      </c>
      <c r="AK64">
        <v>3</v>
      </c>
      <c r="AL64">
        <v>3</v>
      </c>
      <c r="AQ64">
        <v>3</v>
      </c>
      <c r="AR64">
        <v>2</v>
      </c>
    </row>
    <row r="65" spans="1:44">
      <c r="A65" t="str">
        <f t="shared" si="59"/>
        <v>Woodford Wells 3</v>
      </c>
      <c r="B65" s="8" t="s">
        <v>141</v>
      </c>
      <c r="C65" s="5">
        <f>+E65/D65</f>
        <v>0.61111111111111116</v>
      </c>
      <c r="D65">
        <f>+G65+I65+K65+M65+O65+Q65+S65+U65+W65+Y65+AA65+AI65+AE65+AG65+AC65+AK65+AM65+AO65+AQ65</f>
        <v>18</v>
      </c>
      <c r="E65">
        <f>+H65+J65+L65+N65+P65+R65+T65+V65+X65+Z65+AB65+AD65+AF65+AH65+AJ65+AL65+AN65+AP65+AR65</f>
        <v>11</v>
      </c>
      <c r="F65">
        <f>+D65-E65</f>
        <v>7</v>
      </c>
      <c r="I65">
        <v>3</v>
      </c>
      <c r="J65">
        <v>3</v>
      </c>
      <c r="K65">
        <v>3</v>
      </c>
      <c r="L65">
        <v>2</v>
      </c>
      <c r="S65">
        <v>3</v>
      </c>
      <c r="T65">
        <v>3</v>
      </c>
      <c r="W65">
        <v>3</v>
      </c>
      <c r="X65">
        <v>1</v>
      </c>
      <c r="AG65">
        <v>3</v>
      </c>
      <c r="AH65">
        <v>1</v>
      </c>
      <c r="AM65">
        <v>3</v>
      </c>
      <c r="AN65">
        <v>1</v>
      </c>
    </row>
    <row r="66" spans="1:44">
      <c r="A66" t="str">
        <f t="shared" si="59"/>
        <v>Woodford Wells 3</v>
      </c>
      <c r="B66" s="8" t="s">
        <v>137</v>
      </c>
      <c r="C66" s="5">
        <f>+E66/D66</f>
        <v>1</v>
      </c>
      <c r="D66">
        <f>+G66+I66+K66+M66+O66+Q66+S66+U66+W66+Y66+AA66+AI66+AE66+AG66+AC66+AK66+AM66+AO66+AQ66</f>
        <v>6</v>
      </c>
      <c r="E66">
        <f>+H66+J66+L66+N66+P66+R66+T66+V66+X66+Z66+AB66+AD66+AF66+AH66+AJ66+AL66+AN66+AP66+AR66</f>
        <v>6</v>
      </c>
      <c r="F66">
        <f>+D66-E66</f>
        <v>0</v>
      </c>
      <c r="S66">
        <v>3</v>
      </c>
      <c r="T66">
        <v>3</v>
      </c>
      <c r="U66">
        <v>3</v>
      </c>
      <c r="V66">
        <v>3</v>
      </c>
    </row>
    <row r="67" spans="1:44">
      <c r="A67" t="str">
        <f t="shared" si="59"/>
        <v>Woodford Wells 3</v>
      </c>
      <c r="B67" s="8" t="s">
        <v>175</v>
      </c>
      <c r="C67" s="5">
        <f>+E67/D67</f>
        <v>0.44444444444444442</v>
      </c>
      <c r="D67">
        <f>+G67+I67+K67+M67+O67+Q67+S67+U67+W67+Y67+AA67+AI67+AE67+AG67+AC67+AK67+AM67+AO67+AQ67</f>
        <v>9</v>
      </c>
      <c r="E67">
        <f>+H67+J67+L67+N67+P67+R67+T67+V67+X67+Z67+AB67+AD67+AF67+AH67+AJ67+AL67+AN67+AP67+AR67</f>
        <v>4</v>
      </c>
      <c r="F67">
        <f>+D67-E67</f>
        <v>5</v>
      </c>
      <c r="U67">
        <v>3</v>
      </c>
      <c r="V67">
        <v>2</v>
      </c>
      <c r="W67">
        <v>3</v>
      </c>
      <c r="X67">
        <v>0</v>
      </c>
      <c r="AC67">
        <v>3</v>
      </c>
      <c r="AD67">
        <v>2</v>
      </c>
    </row>
    <row r="68" spans="1:44">
      <c r="A68" t="str">
        <f t="shared" si="59"/>
        <v>Woodford Wells 3</v>
      </c>
      <c r="B68" s="8" t="s">
        <v>90</v>
      </c>
      <c r="C68" s="5">
        <f t="shared" si="4"/>
        <v>0.6875</v>
      </c>
      <c r="D68">
        <f t="shared" si="1"/>
        <v>16</v>
      </c>
      <c r="E68">
        <f t="shared" si="57"/>
        <v>11</v>
      </c>
      <c r="F68">
        <f t="shared" si="58"/>
        <v>5</v>
      </c>
      <c r="G68">
        <v>1</v>
      </c>
      <c r="H68">
        <v>1</v>
      </c>
      <c r="I68">
        <v>1</v>
      </c>
      <c r="J68">
        <v>0</v>
      </c>
      <c r="K68">
        <v>1</v>
      </c>
      <c r="L68">
        <v>0</v>
      </c>
      <c r="M68">
        <v>1</v>
      </c>
      <c r="N68">
        <v>1</v>
      </c>
      <c r="O68">
        <v>1</v>
      </c>
      <c r="P68">
        <v>0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0</v>
      </c>
      <c r="AA68">
        <v>1</v>
      </c>
      <c r="AB68">
        <v>1</v>
      </c>
      <c r="AC68">
        <v>1</v>
      </c>
      <c r="AD68">
        <v>1</v>
      </c>
      <c r="AE68">
        <v>1</v>
      </c>
      <c r="AF68">
        <v>1</v>
      </c>
      <c r="AG68">
        <v>1</v>
      </c>
      <c r="AH68">
        <v>0</v>
      </c>
      <c r="AK68">
        <v>1</v>
      </c>
      <c r="AL68">
        <v>1</v>
      </c>
      <c r="AM68">
        <v>1</v>
      </c>
      <c r="AN68">
        <v>1</v>
      </c>
      <c r="AQ68">
        <v>1</v>
      </c>
      <c r="AR68">
        <v>1</v>
      </c>
    </row>
    <row r="69" spans="1:44">
      <c r="A69" t="str">
        <f t="shared" si="59"/>
        <v>Woodford Wells 3</v>
      </c>
      <c r="B69" s="8" t="s">
        <v>89</v>
      </c>
      <c r="C69" s="5">
        <f t="shared" si="4"/>
        <v>0</v>
      </c>
      <c r="D69">
        <f t="shared" si="1"/>
        <v>6</v>
      </c>
      <c r="E69">
        <f t="shared" si="57"/>
        <v>0</v>
      </c>
      <c r="F69">
        <f t="shared" si="58"/>
        <v>6</v>
      </c>
      <c r="G69">
        <v>3</v>
      </c>
      <c r="H69">
        <v>0</v>
      </c>
      <c r="K69">
        <v>3</v>
      </c>
      <c r="L69">
        <v>0</v>
      </c>
    </row>
    <row r="70" spans="1:44">
      <c r="A70" t="str">
        <f t="shared" si="59"/>
        <v>Woodford Wells 3</v>
      </c>
      <c r="B70" s="8" t="s">
        <v>91</v>
      </c>
      <c r="C70" s="5">
        <f t="shared" si="4"/>
        <v>0.69374999999999998</v>
      </c>
      <c r="D70">
        <f t="shared" si="1"/>
        <v>160</v>
      </c>
      <c r="E70">
        <f t="shared" ref="E70:AR70" si="60">SUM(E61:E69)</f>
        <v>111</v>
      </c>
      <c r="F70">
        <f t="shared" si="60"/>
        <v>49</v>
      </c>
      <c r="G70">
        <f t="shared" si="60"/>
        <v>10</v>
      </c>
      <c r="H70">
        <f t="shared" si="60"/>
        <v>7</v>
      </c>
      <c r="I70">
        <f t="shared" si="60"/>
        <v>10</v>
      </c>
      <c r="J70">
        <f t="shared" si="60"/>
        <v>9</v>
      </c>
      <c r="K70">
        <f t="shared" si="60"/>
        <v>10</v>
      </c>
      <c r="L70">
        <f t="shared" si="60"/>
        <v>4</v>
      </c>
      <c r="M70">
        <f t="shared" si="60"/>
        <v>10</v>
      </c>
      <c r="N70">
        <f t="shared" si="60"/>
        <v>9</v>
      </c>
      <c r="O70">
        <f t="shared" si="60"/>
        <v>10</v>
      </c>
      <c r="P70">
        <f t="shared" si="60"/>
        <v>6</v>
      </c>
      <c r="Q70">
        <f t="shared" si="60"/>
        <v>0</v>
      </c>
      <c r="R70">
        <f t="shared" si="60"/>
        <v>0</v>
      </c>
      <c r="S70">
        <f t="shared" si="60"/>
        <v>10</v>
      </c>
      <c r="T70">
        <f t="shared" si="60"/>
        <v>10</v>
      </c>
      <c r="U70">
        <f t="shared" si="60"/>
        <v>10</v>
      </c>
      <c r="V70">
        <f t="shared" si="60"/>
        <v>8</v>
      </c>
      <c r="W70">
        <f t="shared" si="60"/>
        <v>10</v>
      </c>
      <c r="X70">
        <f t="shared" si="60"/>
        <v>5</v>
      </c>
      <c r="Y70">
        <f t="shared" si="60"/>
        <v>10</v>
      </c>
      <c r="Z70">
        <f t="shared" si="60"/>
        <v>6</v>
      </c>
      <c r="AA70">
        <f t="shared" si="60"/>
        <v>10</v>
      </c>
      <c r="AB70">
        <f t="shared" si="60"/>
        <v>8</v>
      </c>
      <c r="AC70">
        <f t="shared" si="60"/>
        <v>10</v>
      </c>
      <c r="AD70">
        <f t="shared" si="60"/>
        <v>9</v>
      </c>
      <c r="AE70">
        <f t="shared" si="60"/>
        <v>10</v>
      </c>
      <c r="AF70">
        <f t="shared" si="60"/>
        <v>5</v>
      </c>
      <c r="AG70">
        <f t="shared" si="60"/>
        <v>10</v>
      </c>
      <c r="AH70">
        <f t="shared" si="60"/>
        <v>3</v>
      </c>
      <c r="AI70">
        <f t="shared" si="60"/>
        <v>0</v>
      </c>
      <c r="AJ70">
        <f t="shared" si="60"/>
        <v>0</v>
      </c>
      <c r="AK70">
        <f t="shared" si="60"/>
        <v>10</v>
      </c>
      <c r="AL70">
        <f t="shared" si="60"/>
        <v>9</v>
      </c>
      <c r="AM70">
        <f t="shared" si="60"/>
        <v>10</v>
      </c>
      <c r="AN70">
        <f t="shared" si="60"/>
        <v>7</v>
      </c>
      <c r="AO70">
        <f t="shared" si="60"/>
        <v>0</v>
      </c>
      <c r="AP70">
        <f t="shared" si="60"/>
        <v>0</v>
      </c>
      <c r="AQ70">
        <f t="shared" si="60"/>
        <v>10</v>
      </c>
      <c r="AR70">
        <f t="shared" si="60"/>
        <v>6</v>
      </c>
    </row>
    <row r="71" spans="1:44" hidden="1">
      <c r="C71" s="5" t="e">
        <f t="shared" si="4"/>
        <v>#DIV/0!</v>
      </c>
      <c r="D71">
        <f t="shared" si="1"/>
        <v>0</v>
      </c>
    </row>
    <row r="72" spans="1:44">
      <c r="A72" t="str">
        <f t="shared" ref="A72:A79" si="61">+G</f>
        <v>Heathcote 4</v>
      </c>
      <c r="B72" s="8" t="s">
        <v>99</v>
      </c>
      <c r="C72" s="12">
        <f t="shared" si="4"/>
        <v>0.57446808510638303</v>
      </c>
      <c r="D72" s="8">
        <f t="shared" si="1"/>
        <v>47</v>
      </c>
      <c r="E72" s="8">
        <f t="shared" ref="E72:E86" si="62">+H72+J72+L72+N72+P72+R72+T72+V72+X72+Z72+AB72+AD72+AF72+AH72+AJ72+AL72+AN72+AP72+AR72</f>
        <v>27</v>
      </c>
      <c r="F72" s="8">
        <f t="shared" ref="F72:F86" si="63">+D72-E72</f>
        <v>20</v>
      </c>
      <c r="G72">
        <v>3</v>
      </c>
      <c r="H72">
        <v>1</v>
      </c>
      <c r="I72" s="8">
        <v>3</v>
      </c>
      <c r="J72" s="8">
        <v>3</v>
      </c>
      <c r="K72" s="8">
        <v>3</v>
      </c>
      <c r="L72" s="8">
        <v>2</v>
      </c>
      <c r="M72" s="8">
        <v>3</v>
      </c>
      <c r="N72" s="8">
        <v>1</v>
      </c>
      <c r="O72" s="8"/>
      <c r="P72" s="8"/>
      <c r="Q72" s="8">
        <v>3</v>
      </c>
      <c r="R72" s="8">
        <v>2</v>
      </c>
      <c r="S72" s="8">
        <v>3</v>
      </c>
      <c r="T72" s="8">
        <v>1</v>
      </c>
      <c r="U72" s="8">
        <v>3</v>
      </c>
      <c r="V72" s="8">
        <v>1</v>
      </c>
      <c r="W72" s="8">
        <v>3</v>
      </c>
      <c r="X72" s="8">
        <v>2</v>
      </c>
      <c r="Y72" s="8">
        <v>2</v>
      </c>
      <c r="Z72" s="8">
        <v>1</v>
      </c>
      <c r="AA72" s="8">
        <v>3</v>
      </c>
      <c r="AB72" s="8">
        <v>2</v>
      </c>
      <c r="AC72" s="8">
        <v>3</v>
      </c>
      <c r="AD72" s="8">
        <v>2</v>
      </c>
      <c r="AE72" s="8">
        <v>3</v>
      </c>
      <c r="AF72" s="8">
        <v>1</v>
      </c>
      <c r="AI72">
        <v>3</v>
      </c>
      <c r="AJ72">
        <v>3</v>
      </c>
      <c r="AK72">
        <v>3</v>
      </c>
      <c r="AL72">
        <v>2</v>
      </c>
      <c r="AM72">
        <v>3</v>
      </c>
      <c r="AN72">
        <v>1</v>
      </c>
      <c r="AQ72">
        <v>3</v>
      </c>
      <c r="AR72">
        <v>2</v>
      </c>
    </row>
    <row r="73" spans="1:44">
      <c r="A73" t="str">
        <f t="shared" si="61"/>
        <v>Heathcote 4</v>
      </c>
      <c r="B73" s="8" t="s">
        <v>121</v>
      </c>
      <c r="C73" s="5">
        <f t="shared" si="4"/>
        <v>0.33333333333333331</v>
      </c>
      <c r="D73">
        <f t="shared" si="1"/>
        <v>6</v>
      </c>
      <c r="E73">
        <f t="shared" si="62"/>
        <v>2</v>
      </c>
      <c r="F73">
        <f t="shared" si="63"/>
        <v>4</v>
      </c>
      <c r="G73">
        <v>3</v>
      </c>
      <c r="H73">
        <v>0</v>
      </c>
      <c r="AA73">
        <v>3</v>
      </c>
      <c r="AB73">
        <v>2</v>
      </c>
    </row>
    <row r="74" spans="1:44">
      <c r="A74" t="str">
        <f t="shared" si="61"/>
        <v>Heathcote 4</v>
      </c>
      <c r="B74" s="8" t="s">
        <v>110</v>
      </c>
      <c r="C74" s="5">
        <f>+E74/D74</f>
        <v>0.54166666666666663</v>
      </c>
      <c r="D74">
        <f>+G74+I74+K74+M74+O74+Q74+S74+U74+W74+Y74+AA74+AI74+AE74+AG74+AC74+AK74+AM74+AO74+AQ74</f>
        <v>48</v>
      </c>
      <c r="E74">
        <f>+H74+J74+L74+N74+P74+R74+T74+V74+X74+Z74+AB74+AD74+AF74+AH74+AJ74+AL74+AN74+AP74+AR74</f>
        <v>26</v>
      </c>
      <c r="F74">
        <f>+D74-E74</f>
        <v>22</v>
      </c>
      <c r="G74">
        <v>3</v>
      </c>
      <c r="H74">
        <v>1</v>
      </c>
      <c r="I74">
        <v>3</v>
      </c>
      <c r="J74">
        <v>3</v>
      </c>
      <c r="K74">
        <v>3</v>
      </c>
      <c r="L74">
        <v>0</v>
      </c>
      <c r="M74">
        <v>3</v>
      </c>
      <c r="N74">
        <v>1</v>
      </c>
      <c r="Q74">
        <v>3</v>
      </c>
      <c r="R74">
        <v>2</v>
      </c>
      <c r="S74">
        <v>3</v>
      </c>
      <c r="T74">
        <v>2</v>
      </c>
      <c r="U74">
        <v>3</v>
      </c>
      <c r="V74">
        <v>1</v>
      </c>
      <c r="W74">
        <v>3</v>
      </c>
      <c r="X74">
        <v>2</v>
      </c>
      <c r="Y74">
        <v>3</v>
      </c>
      <c r="Z74">
        <v>1</v>
      </c>
      <c r="AA74">
        <v>3</v>
      </c>
      <c r="AB74">
        <v>2</v>
      </c>
      <c r="AC74">
        <v>3</v>
      </c>
      <c r="AD74">
        <v>2</v>
      </c>
      <c r="AE74">
        <v>3</v>
      </c>
      <c r="AF74">
        <v>0</v>
      </c>
      <c r="AI74">
        <v>3</v>
      </c>
      <c r="AJ74">
        <v>3</v>
      </c>
      <c r="AK74">
        <v>3</v>
      </c>
      <c r="AL74">
        <v>2</v>
      </c>
      <c r="AM74">
        <v>3</v>
      </c>
      <c r="AN74">
        <v>1</v>
      </c>
      <c r="AQ74">
        <v>3</v>
      </c>
      <c r="AR74">
        <v>3</v>
      </c>
    </row>
    <row r="75" spans="1:44">
      <c r="A75" t="str">
        <f t="shared" si="61"/>
        <v>Heathcote 4</v>
      </c>
      <c r="B75" s="8" t="s">
        <v>131</v>
      </c>
      <c r="C75" s="5">
        <f>+E75/D75</f>
        <v>0.5757575757575758</v>
      </c>
      <c r="D75">
        <f>+G75+I75+K75+M75+O75+Q75+S75+U75+W75+Y75+AA75+AI75+AE75+AG75+AC75+AK75+AM75+AO75+AQ75</f>
        <v>33</v>
      </c>
      <c r="E75">
        <f>+H75+J75+L75+N75+P75+R75+T75+V75+X75+Z75+AB75+AD75+AF75+AH75+AJ75+AL75+AN75+AP75+AR75</f>
        <v>19</v>
      </c>
      <c r="F75">
        <f>+D75-E75</f>
        <v>14</v>
      </c>
      <c r="I75">
        <v>3</v>
      </c>
      <c r="J75">
        <v>2</v>
      </c>
      <c r="K75">
        <v>3</v>
      </c>
      <c r="L75">
        <v>3</v>
      </c>
      <c r="M75">
        <v>3</v>
      </c>
      <c r="N75">
        <v>1</v>
      </c>
      <c r="Q75">
        <v>3</v>
      </c>
      <c r="R75">
        <v>2</v>
      </c>
      <c r="W75">
        <v>3</v>
      </c>
      <c r="X75">
        <v>1</v>
      </c>
      <c r="Y75">
        <v>3</v>
      </c>
      <c r="Z75">
        <v>1</v>
      </c>
      <c r="AC75">
        <v>3</v>
      </c>
      <c r="AD75">
        <v>1</v>
      </c>
      <c r="AI75">
        <v>3</v>
      </c>
      <c r="AJ75">
        <v>2</v>
      </c>
      <c r="AK75">
        <v>3</v>
      </c>
      <c r="AL75">
        <v>2</v>
      </c>
      <c r="AM75">
        <v>3</v>
      </c>
      <c r="AN75">
        <v>1</v>
      </c>
      <c r="AQ75">
        <v>3</v>
      </c>
      <c r="AR75">
        <v>3</v>
      </c>
    </row>
    <row r="76" spans="1:44">
      <c r="A76" t="str">
        <f t="shared" si="61"/>
        <v>Heathcote 4</v>
      </c>
      <c r="B76" s="8" t="s">
        <v>177</v>
      </c>
      <c r="C76" s="5">
        <f>+E76/D76</f>
        <v>0</v>
      </c>
      <c r="D76">
        <f>+G76+I76+K76+M76+O76+Q76+S76+U76+W76+Y76+AA76+AI76+AE76+AG76+AC76+AK76+AM76+AO76+AQ76</f>
        <v>6</v>
      </c>
      <c r="E76">
        <f>+H76+J76+L76+N76+P76+R76+T76+V76+X76+Z76+AB76+AD76+AF76+AH76+AJ76+AL76+AN76+AP76+AR76</f>
        <v>0</v>
      </c>
      <c r="F76">
        <f>+D76-E76</f>
        <v>6</v>
      </c>
      <c r="U76">
        <v>3</v>
      </c>
      <c r="V76">
        <v>0</v>
      </c>
      <c r="AE76">
        <v>3</v>
      </c>
      <c r="AF76">
        <v>0</v>
      </c>
    </row>
    <row r="77" spans="1:44">
      <c r="A77" t="str">
        <f t="shared" si="61"/>
        <v>Heathcote 4</v>
      </c>
      <c r="B77" s="8" t="s">
        <v>90</v>
      </c>
      <c r="C77" s="5">
        <f>+E77/D77</f>
        <v>0.53333333333333333</v>
      </c>
      <c r="D77">
        <f>+G77+I77+K77+M77+O77+Q77+S77+U77+W77+Y77+AA77+AI77+AE77+AG77+AC77+AK77+AM77+AO77+AQ77</f>
        <v>15</v>
      </c>
      <c r="E77">
        <f>+H77+J77+L77+N77+P77+R77+T77+V77+X77+Z77+AB77+AD77+AF77+AH77+AJ77+AL77+AN77+AP77+AR77</f>
        <v>8</v>
      </c>
      <c r="F77">
        <f>+D77-E77</f>
        <v>7</v>
      </c>
      <c r="G77">
        <v>1</v>
      </c>
      <c r="H77">
        <v>1</v>
      </c>
      <c r="I77">
        <v>1</v>
      </c>
      <c r="J77">
        <v>1</v>
      </c>
      <c r="K77">
        <v>1</v>
      </c>
      <c r="L77">
        <v>0</v>
      </c>
      <c r="M77">
        <v>1</v>
      </c>
      <c r="N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v>0</v>
      </c>
      <c r="W77">
        <v>1</v>
      </c>
      <c r="X77">
        <v>1</v>
      </c>
      <c r="Y77">
        <v>1</v>
      </c>
      <c r="Z77">
        <v>0</v>
      </c>
      <c r="AA77">
        <v>1</v>
      </c>
      <c r="AB77">
        <v>1</v>
      </c>
      <c r="AC77">
        <v>1</v>
      </c>
      <c r="AD77">
        <v>0</v>
      </c>
      <c r="AE77">
        <v>1</v>
      </c>
      <c r="AF77">
        <v>0</v>
      </c>
      <c r="AI77">
        <v>1</v>
      </c>
      <c r="AJ77">
        <v>1</v>
      </c>
      <c r="AK77">
        <v>1</v>
      </c>
      <c r="AL77">
        <v>0</v>
      </c>
      <c r="AM77">
        <v>1</v>
      </c>
      <c r="AN77">
        <v>0</v>
      </c>
    </row>
    <row r="78" spans="1:44">
      <c r="A78" t="str">
        <f t="shared" si="61"/>
        <v>Heathcote 4</v>
      </c>
      <c r="B78" s="8" t="s">
        <v>89</v>
      </c>
      <c r="C78" s="5">
        <f t="shared" ref="C78:C109" si="64">+E78/D78</f>
        <v>0.2</v>
      </c>
      <c r="D78">
        <f t="shared" ref="D78:D86" si="65">+G78+I78+K78+M78+O78+Q78+S78+U78+W78+Y78+AA78+AI78+AE78+AG78+AC78+AK78+AM78+AO78+AQ78</f>
        <v>5</v>
      </c>
      <c r="E78">
        <f t="shared" si="62"/>
        <v>1</v>
      </c>
      <c r="F78">
        <f t="shared" si="63"/>
        <v>4</v>
      </c>
      <c r="S78">
        <v>3</v>
      </c>
      <c r="T78">
        <v>0</v>
      </c>
      <c r="Y78">
        <v>1</v>
      </c>
      <c r="Z78">
        <v>0</v>
      </c>
      <c r="AQ78">
        <v>1</v>
      </c>
      <c r="AR78">
        <v>1</v>
      </c>
    </row>
    <row r="79" spans="1:44">
      <c r="A79" t="str">
        <f t="shared" si="61"/>
        <v>Heathcote 4</v>
      </c>
      <c r="B79" s="8" t="s">
        <v>91</v>
      </c>
      <c r="C79" s="5">
        <f t="shared" si="64"/>
        <v>0.51875000000000004</v>
      </c>
      <c r="D79">
        <f t="shared" si="65"/>
        <v>160</v>
      </c>
      <c r="E79">
        <f t="shared" si="62"/>
        <v>83</v>
      </c>
      <c r="F79">
        <f t="shared" si="63"/>
        <v>77</v>
      </c>
      <c r="G79">
        <f t="shared" ref="G79:AR79" si="66">SUM(G71:G78)</f>
        <v>10</v>
      </c>
      <c r="H79">
        <f t="shared" si="66"/>
        <v>3</v>
      </c>
      <c r="I79">
        <f t="shared" si="66"/>
        <v>10</v>
      </c>
      <c r="J79">
        <f t="shared" si="66"/>
        <v>9</v>
      </c>
      <c r="K79">
        <f t="shared" si="66"/>
        <v>10</v>
      </c>
      <c r="L79">
        <f t="shared" si="66"/>
        <v>5</v>
      </c>
      <c r="M79">
        <f t="shared" si="66"/>
        <v>10</v>
      </c>
      <c r="N79">
        <f t="shared" si="66"/>
        <v>4</v>
      </c>
      <c r="O79">
        <f t="shared" si="66"/>
        <v>0</v>
      </c>
      <c r="P79">
        <f t="shared" si="66"/>
        <v>0</v>
      </c>
      <c r="Q79">
        <f t="shared" si="66"/>
        <v>10</v>
      </c>
      <c r="R79">
        <f t="shared" si="66"/>
        <v>7</v>
      </c>
      <c r="S79">
        <f t="shared" si="66"/>
        <v>10</v>
      </c>
      <c r="T79">
        <f t="shared" si="66"/>
        <v>4</v>
      </c>
      <c r="U79">
        <f t="shared" si="66"/>
        <v>10</v>
      </c>
      <c r="V79">
        <f t="shared" si="66"/>
        <v>2</v>
      </c>
      <c r="W79">
        <f t="shared" si="66"/>
        <v>10</v>
      </c>
      <c r="X79">
        <f t="shared" si="66"/>
        <v>6</v>
      </c>
      <c r="Y79">
        <f t="shared" si="66"/>
        <v>10</v>
      </c>
      <c r="Z79">
        <f t="shared" si="66"/>
        <v>3</v>
      </c>
      <c r="AA79">
        <f t="shared" si="66"/>
        <v>10</v>
      </c>
      <c r="AB79">
        <f t="shared" si="66"/>
        <v>7</v>
      </c>
      <c r="AC79">
        <f t="shared" si="66"/>
        <v>10</v>
      </c>
      <c r="AD79">
        <f t="shared" si="66"/>
        <v>5</v>
      </c>
      <c r="AE79">
        <f t="shared" si="66"/>
        <v>10</v>
      </c>
      <c r="AF79">
        <f t="shared" si="66"/>
        <v>1</v>
      </c>
      <c r="AG79">
        <f t="shared" si="66"/>
        <v>0</v>
      </c>
      <c r="AH79">
        <f t="shared" si="66"/>
        <v>0</v>
      </c>
      <c r="AI79">
        <f t="shared" si="66"/>
        <v>10</v>
      </c>
      <c r="AJ79">
        <f t="shared" si="66"/>
        <v>9</v>
      </c>
      <c r="AK79">
        <f t="shared" si="66"/>
        <v>10</v>
      </c>
      <c r="AL79">
        <f t="shared" si="66"/>
        <v>6</v>
      </c>
      <c r="AM79">
        <f t="shared" si="66"/>
        <v>10</v>
      </c>
      <c r="AN79">
        <f t="shared" si="66"/>
        <v>3</v>
      </c>
      <c r="AO79">
        <f t="shared" si="66"/>
        <v>0</v>
      </c>
      <c r="AP79">
        <f t="shared" si="66"/>
        <v>0</v>
      </c>
      <c r="AQ79">
        <f t="shared" si="66"/>
        <v>10</v>
      </c>
      <c r="AR79">
        <f t="shared" si="66"/>
        <v>9</v>
      </c>
    </row>
    <row r="80" spans="1:44" hidden="1">
      <c r="C80" s="5" t="e">
        <f t="shared" si="64"/>
        <v>#DIV/0!</v>
      </c>
      <c r="D80">
        <f t="shared" si="65"/>
        <v>0</v>
      </c>
      <c r="E80">
        <f t="shared" si="62"/>
        <v>0</v>
      </c>
      <c r="F80">
        <f t="shared" si="63"/>
        <v>0</v>
      </c>
    </row>
    <row r="81" spans="1:44">
      <c r="A81" t="str">
        <f>+H</f>
        <v>Heathcote 5</v>
      </c>
      <c r="B81" s="8" t="s">
        <v>128</v>
      </c>
      <c r="C81" s="5">
        <f t="shared" si="64"/>
        <v>0.14285714285714285</v>
      </c>
      <c r="D81">
        <f t="shared" si="65"/>
        <v>42</v>
      </c>
      <c r="E81">
        <f t="shared" si="62"/>
        <v>6</v>
      </c>
      <c r="F81">
        <f t="shared" si="63"/>
        <v>36</v>
      </c>
      <c r="G81" s="8">
        <v>3</v>
      </c>
      <c r="H81" s="8">
        <v>1</v>
      </c>
      <c r="I81">
        <v>3</v>
      </c>
      <c r="J81">
        <v>1</v>
      </c>
      <c r="K81">
        <v>3</v>
      </c>
      <c r="L81">
        <v>1</v>
      </c>
      <c r="O81">
        <v>3</v>
      </c>
      <c r="P81">
        <v>0</v>
      </c>
      <c r="Q81">
        <v>3</v>
      </c>
      <c r="R81">
        <v>0</v>
      </c>
      <c r="S81">
        <v>3</v>
      </c>
      <c r="T81">
        <v>0</v>
      </c>
      <c r="U81">
        <v>3</v>
      </c>
      <c r="V81">
        <v>0</v>
      </c>
      <c r="W81">
        <v>3</v>
      </c>
      <c r="X81">
        <v>0</v>
      </c>
      <c r="AA81">
        <v>3</v>
      </c>
      <c r="AB81">
        <v>1</v>
      </c>
      <c r="AG81">
        <v>3</v>
      </c>
      <c r="AH81">
        <v>1</v>
      </c>
      <c r="AI81">
        <v>3</v>
      </c>
      <c r="AJ81">
        <v>0</v>
      </c>
      <c r="AK81">
        <v>3</v>
      </c>
      <c r="AL81">
        <v>1</v>
      </c>
      <c r="AM81">
        <v>3</v>
      </c>
      <c r="AN81">
        <v>0</v>
      </c>
      <c r="AQ81">
        <v>3</v>
      </c>
      <c r="AR81">
        <v>0</v>
      </c>
    </row>
    <row r="82" spans="1:44">
      <c r="A82" t="str">
        <f t="shared" ref="A82:A88" si="67">+H</f>
        <v>Heathcote 5</v>
      </c>
      <c r="B82" s="8" t="s">
        <v>129</v>
      </c>
      <c r="C82" s="5">
        <f t="shared" si="64"/>
        <v>0.2857142857142857</v>
      </c>
      <c r="D82">
        <f t="shared" si="65"/>
        <v>42</v>
      </c>
      <c r="E82">
        <f t="shared" si="62"/>
        <v>12</v>
      </c>
      <c r="F82">
        <f t="shared" si="63"/>
        <v>30</v>
      </c>
      <c r="G82">
        <v>3</v>
      </c>
      <c r="H82">
        <v>3</v>
      </c>
      <c r="I82">
        <v>3</v>
      </c>
      <c r="J82">
        <v>1</v>
      </c>
      <c r="K82">
        <v>3</v>
      </c>
      <c r="L82">
        <v>0</v>
      </c>
      <c r="O82">
        <v>3</v>
      </c>
      <c r="P82">
        <v>0</v>
      </c>
      <c r="Q82">
        <v>3</v>
      </c>
      <c r="R82">
        <v>2</v>
      </c>
      <c r="S82">
        <v>3</v>
      </c>
      <c r="T82">
        <v>0</v>
      </c>
      <c r="U82">
        <v>3</v>
      </c>
      <c r="V82">
        <v>2</v>
      </c>
      <c r="W82">
        <v>3</v>
      </c>
      <c r="X82">
        <v>1</v>
      </c>
      <c r="Y82">
        <v>3</v>
      </c>
      <c r="Z82">
        <v>1</v>
      </c>
      <c r="AC82">
        <v>3</v>
      </c>
      <c r="AD82">
        <v>0</v>
      </c>
      <c r="AG82">
        <v>3</v>
      </c>
      <c r="AH82">
        <v>0</v>
      </c>
      <c r="AK82">
        <v>3</v>
      </c>
      <c r="AL82">
        <v>0</v>
      </c>
      <c r="AM82">
        <v>3</v>
      </c>
      <c r="AN82">
        <v>2</v>
      </c>
      <c r="AQ82">
        <v>3</v>
      </c>
      <c r="AR82">
        <v>0</v>
      </c>
    </row>
    <row r="83" spans="1:44">
      <c r="A83" t="str">
        <f t="shared" si="67"/>
        <v>Heathcote 5</v>
      </c>
      <c r="B83" s="8" t="s">
        <v>130</v>
      </c>
      <c r="C83" s="5">
        <f t="shared" si="64"/>
        <v>0.28205128205128205</v>
      </c>
      <c r="D83">
        <f t="shared" si="65"/>
        <v>39</v>
      </c>
      <c r="E83">
        <f t="shared" si="62"/>
        <v>11</v>
      </c>
      <c r="F83">
        <f t="shared" si="63"/>
        <v>28</v>
      </c>
      <c r="G83">
        <v>3</v>
      </c>
      <c r="H83">
        <v>1</v>
      </c>
      <c r="I83">
        <v>3</v>
      </c>
      <c r="J83">
        <v>2</v>
      </c>
      <c r="K83">
        <v>3</v>
      </c>
      <c r="L83">
        <v>2</v>
      </c>
      <c r="O83">
        <v>3</v>
      </c>
      <c r="P83">
        <v>1</v>
      </c>
      <c r="Q83">
        <v>3</v>
      </c>
      <c r="R83">
        <v>1</v>
      </c>
      <c r="S83">
        <v>3</v>
      </c>
      <c r="T83">
        <v>0</v>
      </c>
      <c r="Y83">
        <v>3</v>
      </c>
      <c r="Z83">
        <v>2</v>
      </c>
      <c r="AA83">
        <v>3</v>
      </c>
      <c r="AB83">
        <v>1</v>
      </c>
      <c r="AC83">
        <v>3</v>
      </c>
      <c r="AD83">
        <v>0</v>
      </c>
      <c r="AI83">
        <v>3</v>
      </c>
      <c r="AJ83">
        <v>1</v>
      </c>
      <c r="AK83">
        <v>3</v>
      </c>
      <c r="AL83">
        <v>0</v>
      </c>
      <c r="AM83">
        <v>3</v>
      </c>
      <c r="AN83">
        <v>0</v>
      </c>
      <c r="AQ83">
        <v>3</v>
      </c>
      <c r="AR83">
        <v>0</v>
      </c>
    </row>
    <row r="84" spans="1:44">
      <c r="A84" t="str">
        <f t="shared" si="67"/>
        <v>Heathcote 5</v>
      </c>
      <c r="B84" s="8" t="s">
        <v>121</v>
      </c>
      <c r="C84" s="5">
        <f>+E84/D84</f>
        <v>0.33333333333333331</v>
      </c>
      <c r="D84">
        <f>+G84+I84+K84+M84+O84+Q84+S84+U84+W84+Y84+AA84+AI84+AE84+AG84+AC84+AK84+AM84+AO84+AQ84</f>
        <v>3</v>
      </c>
      <c r="E84">
        <f>+H84+J84+L84+N84+P84+R84+T84+V84+X84+Z84+AB84+AD84+AF84+AH84+AJ84+AL84+AN84+AP84+AR84</f>
        <v>1</v>
      </c>
      <c r="F84">
        <f>+D84-E84</f>
        <v>2</v>
      </c>
      <c r="U84">
        <v>3</v>
      </c>
      <c r="V84">
        <v>1</v>
      </c>
    </row>
    <row r="85" spans="1:44">
      <c r="A85" t="str">
        <f t="shared" si="67"/>
        <v>Heathcote 5</v>
      </c>
      <c r="B85" s="8" t="s">
        <v>177</v>
      </c>
      <c r="C85" s="5">
        <f>+E85/D85</f>
        <v>5.5555555555555552E-2</v>
      </c>
      <c r="D85">
        <f>+G85+I85+K85+M85+O85+Q85+S85+U85+W85+Y85+AA85+AI85+AE85+AG85+AC85+AK85+AM85+AO85+AQ85</f>
        <v>18</v>
      </c>
      <c r="E85">
        <f>+H85+J85+L85+N85+P85+R85+T85+V85+X85+Z85+AB85+AD85+AF85+AH85+AJ85+AL85+AN85+AP85+AR85</f>
        <v>1</v>
      </c>
      <c r="F85">
        <f>+D85-E85</f>
        <v>17</v>
      </c>
      <c r="W85">
        <v>3</v>
      </c>
      <c r="X85">
        <v>0</v>
      </c>
      <c r="Y85">
        <v>3</v>
      </c>
      <c r="Z85">
        <v>1</v>
      </c>
      <c r="AA85">
        <v>3</v>
      </c>
      <c r="AB85">
        <v>0</v>
      </c>
      <c r="AC85">
        <v>3</v>
      </c>
      <c r="AD85">
        <v>0</v>
      </c>
      <c r="AG85">
        <v>3</v>
      </c>
      <c r="AH85">
        <v>0</v>
      </c>
      <c r="AI85">
        <v>3</v>
      </c>
      <c r="AJ85">
        <v>0</v>
      </c>
    </row>
    <row r="86" spans="1:44">
      <c r="A86" t="str">
        <f t="shared" si="67"/>
        <v>Heathcote 5</v>
      </c>
      <c r="B86" s="8" t="s">
        <v>90</v>
      </c>
      <c r="C86" s="5">
        <f t="shared" si="64"/>
        <v>0</v>
      </c>
      <c r="D86">
        <f t="shared" si="65"/>
        <v>16</v>
      </c>
      <c r="E86">
        <f t="shared" si="62"/>
        <v>0</v>
      </c>
      <c r="F86">
        <f t="shared" si="63"/>
        <v>16</v>
      </c>
      <c r="G86">
        <v>1</v>
      </c>
      <c r="H86">
        <v>0</v>
      </c>
      <c r="I86">
        <v>1</v>
      </c>
      <c r="J86">
        <v>0</v>
      </c>
      <c r="K86">
        <v>1</v>
      </c>
      <c r="L86">
        <v>0</v>
      </c>
      <c r="O86">
        <v>1</v>
      </c>
      <c r="P86">
        <v>0</v>
      </c>
      <c r="Q86">
        <v>1</v>
      </c>
      <c r="R86">
        <v>0</v>
      </c>
      <c r="S86">
        <v>1</v>
      </c>
      <c r="T86">
        <v>0</v>
      </c>
      <c r="U86">
        <v>1</v>
      </c>
      <c r="V86">
        <v>0</v>
      </c>
      <c r="W86">
        <v>1</v>
      </c>
      <c r="X86">
        <v>0</v>
      </c>
      <c r="Y86">
        <v>1</v>
      </c>
      <c r="Z86">
        <v>0</v>
      </c>
      <c r="AA86">
        <v>1</v>
      </c>
      <c r="AB86">
        <v>0</v>
      </c>
      <c r="AC86">
        <v>1</v>
      </c>
      <c r="AD86">
        <v>0</v>
      </c>
      <c r="AG86">
        <v>1</v>
      </c>
      <c r="AH86">
        <v>0</v>
      </c>
      <c r="AI86">
        <v>1</v>
      </c>
      <c r="AJ86">
        <v>0</v>
      </c>
      <c r="AK86">
        <v>1</v>
      </c>
      <c r="AL86">
        <v>0</v>
      </c>
      <c r="AM86">
        <v>1</v>
      </c>
      <c r="AN86">
        <v>0</v>
      </c>
      <c r="AQ86">
        <v>1</v>
      </c>
      <c r="AR86">
        <v>0</v>
      </c>
    </row>
    <row r="87" spans="1:44">
      <c r="A87" t="str">
        <f t="shared" si="67"/>
        <v>Heathcote 5</v>
      </c>
      <c r="B87" s="8" t="s">
        <v>89</v>
      </c>
      <c r="C87" s="5" t="e">
        <f t="shared" si="64"/>
        <v>#DIV/0!</v>
      </c>
      <c r="D87">
        <f t="shared" ref="D87:D109" si="68">+G87+I87+K87+M87+O87+Q87+S87+U87+W87+Y87+AA87+AI87+AE87+AG87+AC87+AK87+AM87+AO87+AQ87</f>
        <v>0</v>
      </c>
      <c r="E87">
        <f>+H87+J87+L87+N87+P87+R87+T87+V87+X87+Z87+AB87+AD87+AF87+AH87+AJ87+AL87+AN87+AP87+AR87</f>
        <v>0</v>
      </c>
      <c r="F87">
        <f>+D87-E87</f>
        <v>0</v>
      </c>
    </row>
    <row r="88" spans="1:44">
      <c r="A88" t="str">
        <f t="shared" si="67"/>
        <v>Heathcote 5</v>
      </c>
      <c r="B88" s="8" t="s">
        <v>91</v>
      </c>
      <c r="C88" s="5">
        <f t="shared" si="64"/>
        <v>0.19375000000000001</v>
      </c>
      <c r="D88">
        <f t="shared" si="68"/>
        <v>160</v>
      </c>
      <c r="E88">
        <f t="shared" ref="E88:AR88" si="69">SUM(E80:E87)</f>
        <v>31</v>
      </c>
      <c r="F88">
        <f t="shared" si="69"/>
        <v>129</v>
      </c>
      <c r="G88">
        <f t="shared" si="69"/>
        <v>10</v>
      </c>
      <c r="H88">
        <f t="shared" si="69"/>
        <v>5</v>
      </c>
      <c r="I88">
        <f t="shared" si="69"/>
        <v>10</v>
      </c>
      <c r="J88">
        <f t="shared" si="69"/>
        <v>4</v>
      </c>
      <c r="K88">
        <f t="shared" si="69"/>
        <v>10</v>
      </c>
      <c r="L88">
        <f t="shared" si="69"/>
        <v>3</v>
      </c>
      <c r="M88">
        <f t="shared" si="69"/>
        <v>0</v>
      </c>
      <c r="N88">
        <f t="shared" si="69"/>
        <v>0</v>
      </c>
      <c r="O88">
        <f t="shared" si="69"/>
        <v>10</v>
      </c>
      <c r="P88">
        <f t="shared" si="69"/>
        <v>1</v>
      </c>
      <c r="Q88">
        <f t="shared" si="69"/>
        <v>10</v>
      </c>
      <c r="R88">
        <f t="shared" si="69"/>
        <v>3</v>
      </c>
      <c r="S88">
        <f t="shared" si="69"/>
        <v>10</v>
      </c>
      <c r="T88">
        <f t="shared" si="69"/>
        <v>0</v>
      </c>
      <c r="U88">
        <f t="shared" si="69"/>
        <v>10</v>
      </c>
      <c r="V88">
        <f t="shared" si="69"/>
        <v>3</v>
      </c>
      <c r="W88">
        <f t="shared" si="69"/>
        <v>10</v>
      </c>
      <c r="X88">
        <f t="shared" si="69"/>
        <v>1</v>
      </c>
      <c r="Y88">
        <f t="shared" si="69"/>
        <v>10</v>
      </c>
      <c r="Z88">
        <f t="shared" si="69"/>
        <v>4</v>
      </c>
      <c r="AA88">
        <f t="shared" si="69"/>
        <v>10</v>
      </c>
      <c r="AB88">
        <f t="shared" si="69"/>
        <v>2</v>
      </c>
      <c r="AC88">
        <f t="shared" si="69"/>
        <v>10</v>
      </c>
      <c r="AD88">
        <f t="shared" si="69"/>
        <v>0</v>
      </c>
      <c r="AE88">
        <f t="shared" si="69"/>
        <v>0</v>
      </c>
      <c r="AF88">
        <f t="shared" si="69"/>
        <v>0</v>
      </c>
      <c r="AG88">
        <f t="shared" si="69"/>
        <v>10</v>
      </c>
      <c r="AH88">
        <f t="shared" si="69"/>
        <v>1</v>
      </c>
      <c r="AI88">
        <f t="shared" si="69"/>
        <v>10</v>
      </c>
      <c r="AJ88">
        <f t="shared" si="69"/>
        <v>1</v>
      </c>
      <c r="AK88">
        <f t="shared" si="69"/>
        <v>10</v>
      </c>
      <c r="AL88">
        <f t="shared" si="69"/>
        <v>1</v>
      </c>
      <c r="AM88">
        <f t="shared" si="69"/>
        <v>10</v>
      </c>
      <c r="AN88">
        <f t="shared" si="69"/>
        <v>2</v>
      </c>
      <c r="AO88">
        <f t="shared" si="69"/>
        <v>0</v>
      </c>
      <c r="AP88">
        <f t="shared" si="69"/>
        <v>0</v>
      </c>
      <c r="AQ88">
        <f t="shared" si="69"/>
        <v>10</v>
      </c>
      <c r="AR88">
        <f t="shared" si="69"/>
        <v>0</v>
      </c>
    </row>
    <row r="89" spans="1:44" hidden="1">
      <c r="C89" s="5" t="e">
        <f t="shared" si="64"/>
        <v>#DIV/0!</v>
      </c>
      <c r="D89">
        <f t="shared" si="68"/>
        <v>0</v>
      </c>
    </row>
    <row r="90" spans="1:44" hidden="1">
      <c r="A90" t="str">
        <f>+I</f>
        <v>Free</v>
      </c>
      <c r="C90" s="5" t="e">
        <f t="shared" si="64"/>
        <v>#DIV/0!</v>
      </c>
      <c r="D90">
        <f t="shared" si="68"/>
        <v>0</v>
      </c>
      <c r="E90">
        <f t="shared" ref="E90:E108" si="70">+H90+J90+L90+N90+P90+R90+T90+V90+X90+Z90+AB90+AD90+AF90+AH90+AJ90+AL90+AN90+AP90+AR90</f>
        <v>0</v>
      </c>
      <c r="F90">
        <f t="shared" ref="F90:F108" si="71">+D90-E90</f>
        <v>0</v>
      </c>
    </row>
    <row r="91" spans="1:44" hidden="1">
      <c r="A91" t="str">
        <f t="shared" ref="A91:A98" si="72">+I</f>
        <v>Free</v>
      </c>
      <c r="C91" s="5" t="e">
        <f t="shared" si="64"/>
        <v>#DIV/0!</v>
      </c>
      <c r="D91">
        <f t="shared" si="68"/>
        <v>0</v>
      </c>
      <c r="E91">
        <f t="shared" si="70"/>
        <v>0</v>
      </c>
      <c r="F91">
        <f t="shared" si="71"/>
        <v>0</v>
      </c>
    </row>
    <row r="92" spans="1:44" hidden="1">
      <c r="A92" t="str">
        <f t="shared" si="72"/>
        <v>Free</v>
      </c>
      <c r="C92" s="5" t="e">
        <f t="shared" si="64"/>
        <v>#DIV/0!</v>
      </c>
      <c r="D92">
        <f t="shared" si="68"/>
        <v>0</v>
      </c>
      <c r="E92">
        <f t="shared" si="70"/>
        <v>0</v>
      </c>
      <c r="F92">
        <f t="shared" si="71"/>
        <v>0</v>
      </c>
    </row>
    <row r="93" spans="1:44" hidden="1">
      <c r="A93" t="str">
        <f t="shared" si="72"/>
        <v>Free</v>
      </c>
      <c r="C93" s="5" t="e">
        <f>+E93/D93</f>
        <v>#DIV/0!</v>
      </c>
      <c r="D93">
        <f>+G93+I93+K93+M93+O93+Q93+S93+U93+W93+Y93+AA93+AI93+AE93+AG93+AC93+AK93+AM93+AO93+AQ93</f>
        <v>0</v>
      </c>
      <c r="E93">
        <f>+H93+J93+L93+N93+P93+R93+T93+V93+X93+Z93+AB93+AD93+AF93+AH93+AJ93+AL93+AN93+AP93+AR93</f>
        <v>0</v>
      </c>
      <c r="F93">
        <f>+D93-E93</f>
        <v>0</v>
      </c>
    </row>
    <row r="94" spans="1:44" hidden="1">
      <c r="A94" t="str">
        <f t="shared" si="72"/>
        <v>Free</v>
      </c>
      <c r="C94" s="5" t="e">
        <f>+E94/D94</f>
        <v>#DIV/0!</v>
      </c>
      <c r="D94">
        <f>+G94+I94+K94+M94+O94+Q94+S94+U94+W94+Y94+AA94+AI94+AE94+AG94+AC94+AK94+AM94+AO94+AQ94</f>
        <v>0</v>
      </c>
      <c r="E94">
        <f>+H94+J94+L94+N94+P94+R94+T94+V94+X94+Z94+AB94+AD94+AF94+AH94+AJ94+AL94+AN94+AP94+AR94</f>
        <v>0</v>
      </c>
      <c r="F94">
        <f>+D94-E94</f>
        <v>0</v>
      </c>
    </row>
    <row r="95" spans="1:44" hidden="1">
      <c r="A95" t="str">
        <f t="shared" si="72"/>
        <v>Free</v>
      </c>
      <c r="C95" s="5" t="e">
        <f>+E95/D95</f>
        <v>#DIV/0!</v>
      </c>
      <c r="D95">
        <f>+G95+I95+K95+M95+O95+Q95+S95+U95+W95+Y95+AA95+AI95+AE95+AG95+AC95+AK95+AM95+AO95+AQ95</f>
        <v>0</v>
      </c>
      <c r="E95">
        <f>+H95+J95+L95+N95+P95+R95+T95+V95+X95+Z95+AB95+AD95+AF95+AH95+AJ95+AL95+AN95+AP95+AR95</f>
        <v>0</v>
      </c>
      <c r="F95">
        <f>+D95-E95</f>
        <v>0</v>
      </c>
    </row>
    <row r="96" spans="1:44" hidden="1">
      <c r="A96" t="str">
        <f t="shared" si="72"/>
        <v>Free</v>
      </c>
      <c r="B96" s="8" t="s">
        <v>90</v>
      </c>
      <c r="C96" s="5" t="e">
        <f t="shared" si="64"/>
        <v>#DIV/0!</v>
      </c>
      <c r="D96">
        <f t="shared" si="68"/>
        <v>0</v>
      </c>
      <c r="E96">
        <f t="shared" si="70"/>
        <v>0</v>
      </c>
      <c r="F96">
        <f t="shared" si="71"/>
        <v>0</v>
      </c>
    </row>
    <row r="97" spans="1:44" hidden="1">
      <c r="A97" t="str">
        <f t="shared" si="72"/>
        <v>Free</v>
      </c>
      <c r="B97" s="8" t="s">
        <v>89</v>
      </c>
      <c r="C97" s="5" t="e">
        <f t="shared" si="64"/>
        <v>#DIV/0!</v>
      </c>
      <c r="D97">
        <f t="shared" si="68"/>
        <v>0</v>
      </c>
      <c r="E97">
        <f t="shared" si="70"/>
        <v>0</v>
      </c>
      <c r="F97">
        <f t="shared" si="71"/>
        <v>0</v>
      </c>
    </row>
    <row r="98" spans="1:44" hidden="1">
      <c r="A98" t="str">
        <f t="shared" si="72"/>
        <v>Free</v>
      </c>
      <c r="B98" s="8" t="s">
        <v>91</v>
      </c>
      <c r="C98" s="5" t="e">
        <f t="shared" si="64"/>
        <v>#DIV/0!</v>
      </c>
      <c r="D98">
        <f t="shared" si="68"/>
        <v>0</v>
      </c>
      <c r="E98">
        <f>SUM(E89:E97)</f>
        <v>0</v>
      </c>
      <c r="F98">
        <f>SUM(F89:F97)</f>
        <v>0</v>
      </c>
      <c r="G98">
        <f>SUM(G89:G97)</f>
        <v>0</v>
      </c>
      <c r="H98">
        <f t="shared" ref="H98:AR98" si="73">SUM(H89:H97)</f>
        <v>0</v>
      </c>
      <c r="I98">
        <f t="shared" si="73"/>
        <v>0</v>
      </c>
      <c r="J98">
        <f t="shared" si="73"/>
        <v>0</v>
      </c>
      <c r="K98">
        <f t="shared" si="73"/>
        <v>0</v>
      </c>
      <c r="L98">
        <f t="shared" si="73"/>
        <v>0</v>
      </c>
      <c r="M98">
        <f t="shared" si="73"/>
        <v>0</v>
      </c>
      <c r="N98">
        <f t="shared" si="73"/>
        <v>0</v>
      </c>
      <c r="O98">
        <f t="shared" si="73"/>
        <v>0</v>
      </c>
      <c r="P98">
        <f t="shared" si="73"/>
        <v>0</v>
      </c>
      <c r="Q98">
        <f t="shared" si="73"/>
        <v>0</v>
      </c>
      <c r="R98">
        <f t="shared" si="73"/>
        <v>0</v>
      </c>
      <c r="S98">
        <f t="shared" si="73"/>
        <v>0</v>
      </c>
      <c r="T98">
        <f t="shared" si="73"/>
        <v>0</v>
      </c>
      <c r="U98">
        <f t="shared" si="73"/>
        <v>0</v>
      </c>
      <c r="V98">
        <f t="shared" si="73"/>
        <v>0</v>
      </c>
      <c r="W98">
        <f t="shared" si="73"/>
        <v>0</v>
      </c>
      <c r="X98">
        <f t="shared" si="73"/>
        <v>0</v>
      </c>
      <c r="Y98">
        <f t="shared" si="73"/>
        <v>0</v>
      </c>
      <c r="Z98">
        <f t="shared" si="73"/>
        <v>0</v>
      </c>
      <c r="AA98">
        <f t="shared" si="73"/>
        <v>0</v>
      </c>
      <c r="AB98">
        <f t="shared" si="73"/>
        <v>0</v>
      </c>
      <c r="AC98">
        <f t="shared" si="73"/>
        <v>0</v>
      </c>
      <c r="AD98">
        <f t="shared" si="73"/>
        <v>0</v>
      </c>
      <c r="AE98">
        <f t="shared" si="73"/>
        <v>0</v>
      </c>
      <c r="AF98">
        <f t="shared" si="73"/>
        <v>0</v>
      </c>
      <c r="AG98">
        <f t="shared" si="73"/>
        <v>0</v>
      </c>
      <c r="AH98">
        <f t="shared" si="73"/>
        <v>0</v>
      </c>
      <c r="AI98">
        <f t="shared" si="73"/>
        <v>0</v>
      </c>
      <c r="AJ98">
        <f t="shared" si="73"/>
        <v>0</v>
      </c>
      <c r="AK98">
        <f t="shared" si="73"/>
        <v>0</v>
      </c>
      <c r="AL98">
        <f t="shared" si="73"/>
        <v>0</v>
      </c>
      <c r="AM98">
        <f t="shared" si="73"/>
        <v>0</v>
      </c>
      <c r="AN98">
        <f t="shared" si="73"/>
        <v>0</v>
      </c>
      <c r="AO98">
        <f t="shared" si="73"/>
        <v>0</v>
      </c>
      <c r="AP98">
        <f t="shared" si="73"/>
        <v>0</v>
      </c>
      <c r="AQ98">
        <f t="shared" si="73"/>
        <v>0</v>
      </c>
      <c r="AR98">
        <f t="shared" si="73"/>
        <v>0</v>
      </c>
    </row>
    <row r="99" spans="1:44" hidden="1">
      <c r="C99" s="5" t="e">
        <f t="shared" si="64"/>
        <v>#DIV/0!</v>
      </c>
      <c r="D99">
        <f t="shared" si="68"/>
        <v>0</v>
      </c>
    </row>
    <row r="100" spans="1:44">
      <c r="A100" t="str">
        <f>+J</f>
        <v>Mossford 5</v>
      </c>
      <c r="B100" s="8" t="s">
        <v>112</v>
      </c>
      <c r="C100" s="5">
        <f t="shared" si="64"/>
        <v>0.30434782608695654</v>
      </c>
      <c r="D100">
        <f t="shared" si="68"/>
        <v>23</v>
      </c>
      <c r="E100">
        <f t="shared" si="70"/>
        <v>7</v>
      </c>
      <c r="F100">
        <f t="shared" si="71"/>
        <v>16</v>
      </c>
      <c r="G100">
        <v>3</v>
      </c>
      <c r="H100">
        <v>1</v>
      </c>
      <c r="Q100">
        <v>3</v>
      </c>
      <c r="R100">
        <v>1</v>
      </c>
      <c r="S100">
        <v>2</v>
      </c>
      <c r="T100">
        <v>1</v>
      </c>
      <c r="Y100">
        <v>3</v>
      </c>
      <c r="Z100">
        <v>2</v>
      </c>
      <c r="AA100">
        <v>3</v>
      </c>
      <c r="AB100">
        <v>1</v>
      </c>
      <c r="AI100">
        <v>3</v>
      </c>
      <c r="AJ100">
        <v>0</v>
      </c>
      <c r="AK100">
        <v>3</v>
      </c>
      <c r="AL100">
        <v>1</v>
      </c>
      <c r="AQ100">
        <v>3</v>
      </c>
      <c r="AR100">
        <v>0</v>
      </c>
    </row>
    <row r="101" spans="1:44">
      <c r="A101" t="str">
        <f t="shared" ref="A101:A109" si="74">+J</f>
        <v>Mossford 5</v>
      </c>
      <c r="B101" s="8" t="s">
        <v>109</v>
      </c>
      <c r="C101" s="5">
        <f t="shared" si="64"/>
        <v>0.55263157894736847</v>
      </c>
      <c r="D101">
        <f t="shared" si="68"/>
        <v>38</v>
      </c>
      <c r="E101">
        <f t="shared" si="70"/>
        <v>21</v>
      </c>
      <c r="F101">
        <f t="shared" si="71"/>
        <v>17</v>
      </c>
      <c r="G101">
        <v>3</v>
      </c>
      <c r="H101">
        <v>0</v>
      </c>
      <c r="I101">
        <v>3</v>
      </c>
      <c r="J101">
        <v>1</v>
      </c>
      <c r="M101">
        <v>3</v>
      </c>
      <c r="N101">
        <v>2</v>
      </c>
      <c r="O101">
        <v>3</v>
      </c>
      <c r="P101">
        <v>3</v>
      </c>
      <c r="Q101">
        <v>3</v>
      </c>
      <c r="R101">
        <v>1</v>
      </c>
      <c r="S101">
        <v>2</v>
      </c>
      <c r="T101">
        <v>1</v>
      </c>
      <c r="U101">
        <v>3</v>
      </c>
      <c r="V101">
        <v>1</v>
      </c>
      <c r="AA101">
        <v>3</v>
      </c>
      <c r="AB101">
        <v>2</v>
      </c>
      <c r="AE101">
        <v>3</v>
      </c>
      <c r="AF101">
        <v>2</v>
      </c>
      <c r="AG101">
        <v>3</v>
      </c>
      <c r="AH101">
        <v>3</v>
      </c>
      <c r="AI101">
        <v>3</v>
      </c>
      <c r="AJ101">
        <v>0</v>
      </c>
      <c r="AK101">
        <v>3</v>
      </c>
      <c r="AL101">
        <v>2</v>
      </c>
      <c r="AM101">
        <v>3</v>
      </c>
      <c r="AN101">
        <v>3</v>
      </c>
    </row>
    <row r="102" spans="1:44">
      <c r="A102" t="str">
        <f t="shared" si="74"/>
        <v>Mossford 5</v>
      </c>
      <c r="B102" s="8" t="s">
        <v>113</v>
      </c>
      <c r="C102" s="5">
        <f>+E102/D102</f>
        <v>0.77777777777777779</v>
      </c>
      <c r="D102">
        <f>+G102+I102+K102+M102+O102+Q102+S102+U102+W102+Y102+AA102+AI102+AE102+AG102+AC102+AK102+AM102+AO102+AQ102</f>
        <v>27</v>
      </c>
      <c r="E102">
        <f>+H102+J102+L102+N102+P102+R102+T102+V102+X102+Z102+AB102+AD102+AF102+AH102+AJ102+AL102+AN102+AP102+AR102</f>
        <v>21</v>
      </c>
      <c r="F102">
        <f>+D102-E102</f>
        <v>6</v>
      </c>
      <c r="G102">
        <v>3</v>
      </c>
      <c r="H102">
        <v>2</v>
      </c>
      <c r="I102">
        <v>3</v>
      </c>
      <c r="J102">
        <v>3</v>
      </c>
      <c r="M102">
        <v>3</v>
      </c>
      <c r="N102">
        <v>2</v>
      </c>
      <c r="U102">
        <v>3</v>
      </c>
      <c r="V102">
        <v>2</v>
      </c>
      <c r="W102">
        <v>3</v>
      </c>
      <c r="X102">
        <v>2</v>
      </c>
      <c r="Y102">
        <v>3</v>
      </c>
      <c r="Z102">
        <v>3</v>
      </c>
      <c r="AG102">
        <v>3</v>
      </c>
      <c r="AH102">
        <v>3</v>
      </c>
      <c r="AM102">
        <v>3</v>
      </c>
      <c r="AN102">
        <v>2</v>
      </c>
      <c r="AQ102">
        <v>3</v>
      </c>
      <c r="AR102">
        <v>2</v>
      </c>
    </row>
    <row r="103" spans="1:44">
      <c r="A103" t="str">
        <f t="shared" si="74"/>
        <v>Mossford 5</v>
      </c>
      <c r="B103" s="8" t="s">
        <v>136</v>
      </c>
      <c r="C103" s="5">
        <f>+E103/D103</f>
        <v>0.47368421052631576</v>
      </c>
      <c r="D103">
        <f>+G103+I103+K103+M103+O103+Q103+S103+U103+W103+Y103+AA103+AI103+AE103+AG103+AC103+AK103+AM103+AO103+AQ103</f>
        <v>38</v>
      </c>
      <c r="E103">
        <f>+H103+J103+L103+N103+P103+R103+T103+V103+X103+Z103+AB103+AD103+AF103+AH103+AJ103+AL103+AN103+AP103+AR103</f>
        <v>18</v>
      </c>
      <c r="F103">
        <f>+D103-E103</f>
        <v>20</v>
      </c>
      <c r="I103">
        <v>3</v>
      </c>
      <c r="J103">
        <v>2</v>
      </c>
      <c r="O103">
        <v>3</v>
      </c>
      <c r="P103">
        <v>3</v>
      </c>
      <c r="Q103">
        <v>3</v>
      </c>
      <c r="R103">
        <v>2</v>
      </c>
      <c r="S103">
        <v>2</v>
      </c>
      <c r="T103">
        <v>1</v>
      </c>
      <c r="U103">
        <v>3</v>
      </c>
      <c r="V103">
        <v>1</v>
      </c>
      <c r="W103">
        <v>3</v>
      </c>
      <c r="X103">
        <v>2</v>
      </c>
      <c r="Y103">
        <v>3</v>
      </c>
      <c r="Z103">
        <v>0</v>
      </c>
      <c r="AA103">
        <v>3</v>
      </c>
      <c r="AB103">
        <v>2</v>
      </c>
      <c r="AE103">
        <v>3</v>
      </c>
      <c r="AF103">
        <v>0</v>
      </c>
      <c r="AG103">
        <v>3</v>
      </c>
      <c r="AH103">
        <v>2</v>
      </c>
      <c r="AI103">
        <v>3</v>
      </c>
      <c r="AJ103">
        <v>1</v>
      </c>
      <c r="AK103">
        <v>3</v>
      </c>
      <c r="AL103">
        <v>0</v>
      </c>
      <c r="AQ103">
        <v>3</v>
      </c>
      <c r="AR103">
        <v>2</v>
      </c>
    </row>
    <row r="104" spans="1:44">
      <c r="A104" t="str">
        <f t="shared" si="74"/>
        <v>Mossford 5</v>
      </c>
      <c r="B104" s="8" t="s">
        <v>169</v>
      </c>
      <c r="C104" s="5">
        <f>+E104/D104</f>
        <v>0</v>
      </c>
      <c r="D104">
        <f>+G104+I104+K104+M104+O104+Q104+S104+U104+W104+Y104+AA104+AI104+AE104+AG104+AC104+AK104+AM104+AO104+AQ104</f>
        <v>3</v>
      </c>
      <c r="E104">
        <f>+H104+J104+L104+N104+P104+R104+T104+V104+X104+Z104+AB104+AD104+AF104+AH104+AJ104+AL104+AN104+AP104+AR104</f>
        <v>0</v>
      </c>
      <c r="F104">
        <f>+D104-E104</f>
        <v>3</v>
      </c>
      <c r="M104">
        <v>3</v>
      </c>
      <c r="N104">
        <v>0</v>
      </c>
    </row>
    <row r="105" spans="1:44">
      <c r="A105" t="str">
        <f t="shared" si="74"/>
        <v>Mossford 5</v>
      </c>
      <c r="B105" s="8" t="s">
        <v>171</v>
      </c>
      <c r="C105" s="5">
        <f>+E105/D105</f>
        <v>0.66666666666666663</v>
      </c>
      <c r="D105">
        <f>+G105+I105+K105+M105+O105+Q105+S105+U105+W105+Y105+AA105+AI105+AE105+AG105+AC105+AK105+AM105+AO105+AQ105</f>
        <v>3</v>
      </c>
      <c r="E105">
        <f>+H105+J105+L105+N105+P105+R105+T105+V105+X105+Z105+AB105+AD105+AF105+AH105+AJ105+AL105+AN105+AP105+AR105</f>
        <v>2</v>
      </c>
      <c r="F105">
        <f>+D105-E105</f>
        <v>1</v>
      </c>
      <c r="O105">
        <v>3</v>
      </c>
      <c r="P105">
        <v>2</v>
      </c>
    </row>
    <row r="106" spans="1:44">
      <c r="A106" t="str">
        <f t="shared" si="74"/>
        <v>Mossford 5</v>
      </c>
      <c r="B106" s="8" t="s">
        <v>176</v>
      </c>
      <c r="C106" s="5">
        <f>+E106/D106</f>
        <v>0.33333333333333331</v>
      </c>
      <c r="D106">
        <f>+G106+I106+K106+M106+O106+Q106+S106+U106+W106+Y106+AA106+AI106+AE106+AG106+AC106+AK106+AM106+AO106+AQ106</f>
        <v>3</v>
      </c>
      <c r="E106">
        <f>+H106+J106+L106+N106+P106+R106+T106+V106+X106+Z106+AB106+AD106+AF106+AH106+AJ106+AL106+AN106+AP106+AR106</f>
        <v>1</v>
      </c>
      <c r="F106">
        <f>+D106-E106</f>
        <v>2</v>
      </c>
      <c r="W106">
        <v>3</v>
      </c>
      <c r="X106">
        <v>1</v>
      </c>
    </row>
    <row r="107" spans="1:44">
      <c r="A107" t="str">
        <f t="shared" si="74"/>
        <v>Mossford 5</v>
      </c>
      <c r="B107" s="8" t="s">
        <v>90</v>
      </c>
      <c r="C107" s="5">
        <f t="shared" si="64"/>
        <v>0.53333333333333333</v>
      </c>
      <c r="D107">
        <f t="shared" si="68"/>
        <v>15</v>
      </c>
      <c r="E107">
        <f t="shared" si="70"/>
        <v>8</v>
      </c>
      <c r="F107">
        <f t="shared" si="71"/>
        <v>7</v>
      </c>
      <c r="G107">
        <v>1</v>
      </c>
      <c r="H107">
        <v>1</v>
      </c>
      <c r="I107">
        <v>1</v>
      </c>
      <c r="J107">
        <v>1</v>
      </c>
      <c r="M107">
        <v>1</v>
      </c>
      <c r="N107">
        <v>0</v>
      </c>
      <c r="O107">
        <v>1</v>
      </c>
      <c r="P107">
        <v>1</v>
      </c>
      <c r="Q107">
        <v>1</v>
      </c>
      <c r="R107">
        <v>1</v>
      </c>
      <c r="S107">
        <v>1</v>
      </c>
      <c r="T107">
        <v>0</v>
      </c>
      <c r="U107">
        <v>1</v>
      </c>
      <c r="V107">
        <v>0</v>
      </c>
      <c r="W107">
        <v>1</v>
      </c>
      <c r="X107">
        <v>0</v>
      </c>
      <c r="AA107">
        <v>1</v>
      </c>
      <c r="AB107">
        <v>1</v>
      </c>
      <c r="AE107">
        <v>1</v>
      </c>
      <c r="AF107">
        <v>0</v>
      </c>
      <c r="AG107">
        <v>1</v>
      </c>
      <c r="AH107">
        <v>1</v>
      </c>
      <c r="AI107">
        <v>1</v>
      </c>
      <c r="AJ107">
        <v>1</v>
      </c>
      <c r="AK107">
        <v>1</v>
      </c>
      <c r="AL107">
        <v>1</v>
      </c>
      <c r="AM107">
        <v>1</v>
      </c>
      <c r="AN107">
        <v>0</v>
      </c>
      <c r="AQ107">
        <v>1</v>
      </c>
      <c r="AR107">
        <v>0</v>
      </c>
    </row>
    <row r="108" spans="1:44">
      <c r="A108" t="str">
        <f t="shared" si="74"/>
        <v>Mossford 5</v>
      </c>
      <c r="B108" s="8" t="s">
        <v>89</v>
      </c>
      <c r="C108" s="5">
        <f t="shared" si="64"/>
        <v>0.3</v>
      </c>
      <c r="D108">
        <f t="shared" si="68"/>
        <v>10</v>
      </c>
      <c r="E108">
        <f t="shared" si="70"/>
        <v>3</v>
      </c>
      <c r="F108">
        <f t="shared" si="71"/>
        <v>7</v>
      </c>
      <c r="S108">
        <v>3</v>
      </c>
      <c r="T108">
        <v>3</v>
      </c>
      <c r="Y108">
        <v>1</v>
      </c>
      <c r="Z108">
        <v>0</v>
      </c>
      <c r="AE108">
        <v>3</v>
      </c>
      <c r="AF108">
        <v>0</v>
      </c>
      <c r="AM108">
        <v>3</v>
      </c>
      <c r="AN108">
        <v>0</v>
      </c>
    </row>
    <row r="109" spans="1:44">
      <c r="A109" t="str">
        <f t="shared" si="74"/>
        <v>Mossford 5</v>
      </c>
      <c r="B109" s="8" t="s">
        <v>91</v>
      </c>
      <c r="C109" s="5">
        <f t="shared" si="64"/>
        <v>0.50624999999999998</v>
      </c>
      <c r="D109">
        <f t="shared" si="68"/>
        <v>160</v>
      </c>
      <c r="E109">
        <f t="shared" ref="E109:AR109" si="75">SUM(E99:E108)</f>
        <v>81</v>
      </c>
      <c r="F109">
        <f t="shared" si="75"/>
        <v>79</v>
      </c>
      <c r="G109">
        <f t="shared" si="75"/>
        <v>10</v>
      </c>
      <c r="H109">
        <f t="shared" si="75"/>
        <v>4</v>
      </c>
      <c r="I109">
        <f t="shared" si="75"/>
        <v>10</v>
      </c>
      <c r="J109">
        <f t="shared" si="75"/>
        <v>7</v>
      </c>
      <c r="K109">
        <f t="shared" si="75"/>
        <v>0</v>
      </c>
      <c r="L109">
        <f t="shared" si="75"/>
        <v>0</v>
      </c>
      <c r="M109">
        <f t="shared" si="75"/>
        <v>10</v>
      </c>
      <c r="N109">
        <f t="shared" si="75"/>
        <v>4</v>
      </c>
      <c r="O109">
        <f t="shared" si="75"/>
        <v>10</v>
      </c>
      <c r="P109">
        <f t="shared" si="75"/>
        <v>9</v>
      </c>
      <c r="Q109">
        <f t="shared" si="75"/>
        <v>10</v>
      </c>
      <c r="R109">
        <f t="shared" si="75"/>
        <v>5</v>
      </c>
      <c r="S109">
        <f t="shared" si="75"/>
        <v>10</v>
      </c>
      <c r="T109">
        <f t="shared" si="75"/>
        <v>6</v>
      </c>
      <c r="U109">
        <f t="shared" si="75"/>
        <v>10</v>
      </c>
      <c r="V109">
        <f t="shared" si="75"/>
        <v>4</v>
      </c>
      <c r="W109">
        <f t="shared" si="75"/>
        <v>10</v>
      </c>
      <c r="X109">
        <f t="shared" si="75"/>
        <v>5</v>
      </c>
      <c r="Y109">
        <f t="shared" si="75"/>
        <v>10</v>
      </c>
      <c r="Z109">
        <f t="shared" si="75"/>
        <v>5</v>
      </c>
      <c r="AA109">
        <f t="shared" si="75"/>
        <v>10</v>
      </c>
      <c r="AB109">
        <f t="shared" si="75"/>
        <v>6</v>
      </c>
      <c r="AC109">
        <f t="shared" si="75"/>
        <v>0</v>
      </c>
      <c r="AD109">
        <f t="shared" si="75"/>
        <v>0</v>
      </c>
      <c r="AE109">
        <f t="shared" si="75"/>
        <v>10</v>
      </c>
      <c r="AF109">
        <f t="shared" si="75"/>
        <v>2</v>
      </c>
      <c r="AG109">
        <f t="shared" si="75"/>
        <v>10</v>
      </c>
      <c r="AH109">
        <f t="shared" si="75"/>
        <v>9</v>
      </c>
      <c r="AI109">
        <f t="shared" si="75"/>
        <v>10</v>
      </c>
      <c r="AJ109">
        <f t="shared" si="75"/>
        <v>2</v>
      </c>
      <c r="AK109">
        <f t="shared" si="75"/>
        <v>10</v>
      </c>
      <c r="AL109">
        <f t="shared" si="75"/>
        <v>4</v>
      </c>
      <c r="AM109">
        <f t="shared" si="75"/>
        <v>10</v>
      </c>
      <c r="AN109">
        <f t="shared" si="75"/>
        <v>5</v>
      </c>
      <c r="AO109">
        <f t="shared" si="75"/>
        <v>0</v>
      </c>
      <c r="AP109">
        <f t="shared" si="75"/>
        <v>0</v>
      </c>
      <c r="AQ109">
        <f t="shared" si="75"/>
        <v>10</v>
      </c>
      <c r="AR109">
        <f t="shared" si="75"/>
        <v>4</v>
      </c>
    </row>
  </sheetData>
  <phoneticPr fontId="0" type="noConversion"/>
  <pageMargins left="0.17" right="0.17" top="0.44" bottom="0.65" header="0.27" footer="0.5"/>
  <pageSetup paperSize="9" scale="37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workbookViewId="0"/>
  </sheetViews>
  <sheetFormatPr defaultRowHeight="12.75"/>
  <cols>
    <col min="1" max="1" width="20.85546875" style="8" customWidth="1"/>
    <col min="2" max="2" width="21.5703125" style="8" customWidth="1"/>
    <col min="3" max="3" width="7.5703125" style="11" customWidth="1"/>
    <col min="4" max="6" width="7.5703125" style="9" customWidth="1"/>
    <col min="7" max="16384" width="9.140625" style="8"/>
  </cols>
  <sheetData>
    <row r="1" spans="1:6">
      <c r="A1" s="8" t="s">
        <v>78</v>
      </c>
      <c r="B1" s="8" t="s">
        <v>83</v>
      </c>
      <c r="C1" s="11" t="s">
        <v>84</v>
      </c>
      <c r="D1" s="9" t="s">
        <v>82</v>
      </c>
      <c r="E1" s="9" t="s">
        <v>85</v>
      </c>
      <c r="F1" s="9" t="s">
        <v>86</v>
      </c>
    </row>
    <row r="3" spans="1:6">
      <c r="A3" s="8" t="s">
        <v>116</v>
      </c>
      <c r="B3" s="8" t="s">
        <v>137</v>
      </c>
      <c r="C3" s="11">
        <v>0.89743589743589747</v>
      </c>
      <c r="D3" s="9">
        <v>39</v>
      </c>
      <c r="E3" s="9">
        <v>35</v>
      </c>
      <c r="F3" s="9">
        <v>4</v>
      </c>
    </row>
    <row r="4" spans="1:6">
      <c r="A4" s="8" t="s">
        <v>108</v>
      </c>
      <c r="B4" s="8" t="s">
        <v>102</v>
      </c>
      <c r="C4" s="11">
        <v>0.77777777777777779</v>
      </c>
      <c r="D4" s="9">
        <v>36</v>
      </c>
      <c r="E4" s="9">
        <v>28</v>
      </c>
      <c r="F4" s="9">
        <v>8</v>
      </c>
    </row>
    <row r="5" spans="1:6">
      <c r="A5" s="8" t="s">
        <v>93</v>
      </c>
      <c r="B5" s="8" t="s">
        <v>113</v>
      </c>
      <c r="C5" s="11">
        <v>0.77777777777777779</v>
      </c>
      <c r="D5" s="9">
        <v>27</v>
      </c>
      <c r="E5" s="9">
        <v>21</v>
      </c>
      <c r="F5" s="9">
        <v>6</v>
      </c>
    </row>
    <row r="6" spans="1:6">
      <c r="A6" s="8" t="s">
        <v>108</v>
      </c>
      <c r="B6" s="8" t="s">
        <v>98</v>
      </c>
      <c r="C6" s="11">
        <v>0.75757575757575757</v>
      </c>
      <c r="D6" s="9">
        <v>33</v>
      </c>
      <c r="E6" s="9">
        <v>25</v>
      </c>
      <c r="F6" s="9">
        <v>8</v>
      </c>
    </row>
    <row r="7" spans="1:6">
      <c r="A7" s="8" t="s">
        <v>116</v>
      </c>
      <c r="B7" s="8" t="s">
        <v>138</v>
      </c>
      <c r="C7" s="11">
        <v>0.72727272727272729</v>
      </c>
      <c r="D7" s="9">
        <v>33</v>
      </c>
      <c r="E7" s="9">
        <v>24</v>
      </c>
      <c r="F7" s="9">
        <v>9</v>
      </c>
    </row>
    <row r="8" spans="1:6">
      <c r="A8" s="8" t="s">
        <v>108</v>
      </c>
      <c r="B8" s="8" t="s">
        <v>140</v>
      </c>
      <c r="C8" s="11">
        <v>0.72222222222222221</v>
      </c>
      <c r="D8" s="9">
        <v>36</v>
      </c>
      <c r="E8" s="9">
        <v>26</v>
      </c>
      <c r="F8" s="9">
        <v>10</v>
      </c>
    </row>
    <row r="9" spans="1:6">
      <c r="A9" s="8" t="s">
        <v>116</v>
      </c>
      <c r="B9" s="8" t="s">
        <v>124</v>
      </c>
      <c r="C9" s="11">
        <v>0.70833333333333337</v>
      </c>
      <c r="D9" s="9">
        <v>24</v>
      </c>
      <c r="E9" s="9">
        <v>17</v>
      </c>
      <c r="F9" s="9">
        <v>7</v>
      </c>
    </row>
    <row r="10" spans="1:6">
      <c r="A10" s="8" t="s">
        <v>11</v>
      </c>
      <c r="B10" s="8" t="s">
        <v>104</v>
      </c>
      <c r="C10" s="11">
        <v>0.70731707317073167</v>
      </c>
      <c r="D10" s="9">
        <v>41</v>
      </c>
      <c r="E10" s="9">
        <v>29</v>
      </c>
      <c r="F10" s="9">
        <v>12</v>
      </c>
    </row>
    <row r="11" spans="1:6">
      <c r="A11" s="8" t="s">
        <v>117</v>
      </c>
      <c r="B11" s="8" t="s">
        <v>174</v>
      </c>
      <c r="C11" s="11">
        <v>0.70370370370370372</v>
      </c>
      <c r="D11" s="9">
        <v>27</v>
      </c>
      <c r="E11" s="9">
        <v>19</v>
      </c>
      <c r="F11" s="9">
        <v>8</v>
      </c>
    </row>
    <row r="12" spans="1:6">
      <c r="A12" s="8" t="s">
        <v>116</v>
      </c>
      <c r="B12" s="8" t="s">
        <v>125</v>
      </c>
      <c r="C12" s="11">
        <v>0.61904761904761907</v>
      </c>
      <c r="D12" s="9">
        <v>42</v>
      </c>
      <c r="E12" s="9">
        <v>26</v>
      </c>
      <c r="F12" s="9">
        <v>16</v>
      </c>
    </row>
    <row r="13" spans="1:6">
      <c r="A13" s="8" t="s">
        <v>107</v>
      </c>
      <c r="B13" s="8" t="s">
        <v>131</v>
      </c>
      <c r="C13" s="11">
        <v>0.5757575757575758</v>
      </c>
      <c r="D13" s="9">
        <v>33</v>
      </c>
      <c r="E13" s="9">
        <v>19</v>
      </c>
      <c r="F13" s="9">
        <v>14</v>
      </c>
    </row>
    <row r="14" spans="1:6">
      <c r="A14" s="8" t="s">
        <v>107</v>
      </c>
      <c r="B14" s="8" t="s">
        <v>99</v>
      </c>
      <c r="C14" s="11">
        <v>0.57446808510638303</v>
      </c>
      <c r="D14" s="9">
        <v>47</v>
      </c>
      <c r="E14" s="9">
        <v>27</v>
      </c>
      <c r="F14" s="9">
        <v>20</v>
      </c>
    </row>
    <row r="15" spans="1:6">
      <c r="A15" s="8" t="s">
        <v>106</v>
      </c>
      <c r="B15" s="8" t="s">
        <v>132</v>
      </c>
      <c r="C15" s="11">
        <v>0.5625</v>
      </c>
      <c r="D15" s="9">
        <v>32</v>
      </c>
      <c r="E15" s="9">
        <v>18</v>
      </c>
      <c r="F15" s="9">
        <v>14</v>
      </c>
    </row>
    <row r="16" spans="1:6">
      <c r="A16" s="8" t="s">
        <v>93</v>
      </c>
      <c r="B16" s="8" t="s">
        <v>109</v>
      </c>
      <c r="C16" s="11">
        <v>0.55263157894736847</v>
      </c>
      <c r="D16" s="9">
        <v>38</v>
      </c>
      <c r="E16" s="9">
        <v>21</v>
      </c>
      <c r="F16" s="9">
        <v>17</v>
      </c>
    </row>
    <row r="17" spans="1:6">
      <c r="A17" s="8" t="s">
        <v>94</v>
      </c>
      <c r="B17" s="8" t="s">
        <v>135</v>
      </c>
      <c r="C17" s="11">
        <v>0.54545454545454541</v>
      </c>
      <c r="D17" s="9">
        <v>44</v>
      </c>
      <c r="E17" s="9">
        <v>24</v>
      </c>
      <c r="F17" s="9">
        <v>20</v>
      </c>
    </row>
    <row r="18" spans="1:6">
      <c r="A18" s="8" t="s">
        <v>107</v>
      </c>
      <c r="B18" s="8" t="s">
        <v>110</v>
      </c>
      <c r="C18" s="11">
        <v>0.54166666666666663</v>
      </c>
      <c r="D18" s="9">
        <v>48</v>
      </c>
      <c r="E18" s="9">
        <v>26</v>
      </c>
      <c r="F18" s="9">
        <v>22</v>
      </c>
    </row>
    <row r="19" spans="1:6">
      <c r="A19" s="8" t="s">
        <v>11</v>
      </c>
      <c r="B19" s="8" t="s">
        <v>100</v>
      </c>
      <c r="C19" s="11">
        <v>0.52173913043478259</v>
      </c>
      <c r="D19" s="9">
        <v>46</v>
      </c>
      <c r="E19" s="9">
        <v>24</v>
      </c>
      <c r="F19" s="9">
        <v>22</v>
      </c>
    </row>
    <row r="20" spans="1:6">
      <c r="A20" s="8" t="s">
        <v>117</v>
      </c>
      <c r="B20" s="8" t="s">
        <v>119</v>
      </c>
      <c r="C20" s="11">
        <v>0.5</v>
      </c>
      <c r="D20" s="9">
        <v>32</v>
      </c>
      <c r="E20" s="9">
        <v>16</v>
      </c>
      <c r="F20" s="9">
        <v>16</v>
      </c>
    </row>
  </sheetData>
  <sortState ref="A3:F30">
    <sortCondition descending="1" ref="C3"/>
  </sortState>
  <phoneticPr fontId="0" type="noConversion"/>
  <pageMargins left="0.75" right="0.75" top="0.34" bottom="0.47" header="0.25" footer="0.5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F14" sqref="F14"/>
    </sheetView>
  </sheetViews>
  <sheetFormatPr defaultRowHeight="12.75"/>
  <cols>
    <col min="1" max="1" width="13.7109375" customWidth="1"/>
    <col min="2" max="10" width="10" customWidth="1"/>
  </cols>
  <sheetData>
    <row r="1" spans="1:10" ht="21" customHeight="1">
      <c r="A1" s="24" t="s">
        <v>167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22.5">
      <c r="A2" s="20" t="s">
        <v>166</v>
      </c>
      <c r="B2" s="18" t="s">
        <v>94</v>
      </c>
      <c r="C2" s="18" t="s">
        <v>107</v>
      </c>
      <c r="D2" s="18" t="s">
        <v>118</v>
      </c>
      <c r="E2" s="18" t="s">
        <v>106</v>
      </c>
      <c r="F2" s="18" t="s">
        <v>11</v>
      </c>
      <c r="G2" s="18" t="s">
        <v>93</v>
      </c>
      <c r="H2" s="18" t="s">
        <v>117</v>
      </c>
      <c r="I2" s="18" t="s">
        <v>163</v>
      </c>
      <c r="J2" s="18" t="s">
        <v>154</v>
      </c>
    </row>
    <row r="3" spans="1:10">
      <c r="A3" s="18" t="s">
        <v>94</v>
      </c>
      <c r="B3" s="15" t="s">
        <v>145</v>
      </c>
      <c r="C3" s="16" t="s">
        <v>160</v>
      </c>
      <c r="D3" s="17" t="s">
        <v>165</v>
      </c>
      <c r="E3" s="17" t="s">
        <v>158</v>
      </c>
      <c r="F3" s="16" t="s">
        <v>156</v>
      </c>
      <c r="G3" s="17" t="s">
        <v>152</v>
      </c>
      <c r="H3" s="16" t="s">
        <v>155</v>
      </c>
      <c r="I3" s="16" t="s">
        <v>148</v>
      </c>
      <c r="J3" s="16" t="s">
        <v>161</v>
      </c>
    </row>
    <row r="4" spans="1:10">
      <c r="A4" s="18" t="s">
        <v>107</v>
      </c>
      <c r="B4" s="16" t="s">
        <v>150</v>
      </c>
      <c r="C4" s="15" t="s">
        <v>145</v>
      </c>
      <c r="D4" s="17" t="s">
        <v>164</v>
      </c>
      <c r="E4" s="17" t="s">
        <v>149</v>
      </c>
      <c r="F4" s="16" t="s">
        <v>147</v>
      </c>
      <c r="G4" s="17" t="s">
        <v>151</v>
      </c>
      <c r="H4" s="16" t="s">
        <v>162</v>
      </c>
      <c r="I4" s="16" t="s">
        <v>153</v>
      </c>
      <c r="J4" s="16" t="s">
        <v>159</v>
      </c>
    </row>
    <row r="5" spans="1:10">
      <c r="A5" s="18" t="s">
        <v>118</v>
      </c>
      <c r="B5" s="16" t="s">
        <v>149</v>
      </c>
      <c r="C5" s="16" t="s">
        <v>156</v>
      </c>
      <c r="D5" s="19" t="s">
        <v>145</v>
      </c>
      <c r="E5" s="17" t="s">
        <v>147</v>
      </c>
      <c r="F5" s="16" t="s">
        <v>162</v>
      </c>
      <c r="G5" s="17" t="s">
        <v>146</v>
      </c>
      <c r="H5" s="16" t="s">
        <v>159</v>
      </c>
      <c r="I5" s="16" t="s">
        <v>150</v>
      </c>
      <c r="J5" s="16" t="s">
        <v>158</v>
      </c>
    </row>
    <row r="6" spans="1:10">
      <c r="A6" s="18" t="s">
        <v>106</v>
      </c>
      <c r="B6" s="16" t="s">
        <v>151</v>
      </c>
      <c r="C6" s="16" t="s">
        <v>165</v>
      </c>
      <c r="D6" s="17" t="s">
        <v>157</v>
      </c>
      <c r="E6" s="19" t="s">
        <v>145</v>
      </c>
      <c r="F6" s="16" t="s">
        <v>155</v>
      </c>
      <c r="G6" s="17" t="s">
        <v>164</v>
      </c>
      <c r="H6" s="16" t="s">
        <v>161</v>
      </c>
      <c r="I6" s="16" t="s">
        <v>152</v>
      </c>
      <c r="J6" s="16" t="s">
        <v>160</v>
      </c>
    </row>
    <row r="7" spans="1:10">
      <c r="A7" s="18" t="s">
        <v>11</v>
      </c>
      <c r="B7" s="16" t="s">
        <v>164</v>
      </c>
      <c r="C7" s="16" t="s">
        <v>157</v>
      </c>
      <c r="D7" s="17" t="s">
        <v>148</v>
      </c>
      <c r="E7" s="17" t="s">
        <v>146</v>
      </c>
      <c r="F7" s="15" t="s">
        <v>145</v>
      </c>
      <c r="G7" s="17" t="s">
        <v>153</v>
      </c>
      <c r="H7" s="16" t="s">
        <v>160</v>
      </c>
      <c r="I7" s="16" t="s">
        <v>151</v>
      </c>
      <c r="J7" s="16" t="s">
        <v>165</v>
      </c>
    </row>
    <row r="8" spans="1:10">
      <c r="A8" s="18" t="s">
        <v>93</v>
      </c>
      <c r="B8" s="16" t="s">
        <v>159</v>
      </c>
      <c r="C8" s="16" t="s">
        <v>158</v>
      </c>
      <c r="D8" s="17" t="s">
        <v>155</v>
      </c>
      <c r="E8" s="17" t="s">
        <v>156</v>
      </c>
      <c r="F8" s="16" t="s">
        <v>161</v>
      </c>
      <c r="G8" s="19" t="s">
        <v>145</v>
      </c>
      <c r="H8" s="16" t="s">
        <v>149</v>
      </c>
      <c r="I8" s="16" t="s">
        <v>147</v>
      </c>
      <c r="J8" s="16" t="s">
        <v>162</v>
      </c>
    </row>
    <row r="9" spans="1:10">
      <c r="A9" s="18" t="s">
        <v>117</v>
      </c>
      <c r="B9" s="16" t="s">
        <v>146</v>
      </c>
      <c r="C9" s="16" t="s">
        <v>148</v>
      </c>
      <c r="D9" s="17" t="s">
        <v>152</v>
      </c>
      <c r="E9" s="17" t="s">
        <v>153</v>
      </c>
      <c r="F9" s="16" t="s">
        <v>150</v>
      </c>
      <c r="G9" s="17" t="s">
        <v>165</v>
      </c>
      <c r="H9" s="15" t="s">
        <v>145</v>
      </c>
      <c r="I9" s="16" t="s">
        <v>164</v>
      </c>
      <c r="J9" s="16" t="s">
        <v>157</v>
      </c>
    </row>
    <row r="10" spans="1:10" ht="15.75" customHeight="1">
      <c r="A10" s="18" t="s">
        <v>163</v>
      </c>
      <c r="B10" s="16" t="s">
        <v>162</v>
      </c>
      <c r="C10" s="16" t="s">
        <v>161</v>
      </c>
      <c r="D10" s="17" t="s">
        <v>160</v>
      </c>
      <c r="E10" s="17" t="s">
        <v>159</v>
      </c>
      <c r="F10" s="16" t="s">
        <v>158</v>
      </c>
      <c r="G10" s="17" t="s">
        <v>157</v>
      </c>
      <c r="H10" s="16" t="s">
        <v>156</v>
      </c>
      <c r="I10" s="15" t="s">
        <v>145</v>
      </c>
      <c r="J10" s="16" t="s">
        <v>155</v>
      </c>
    </row>
    <row r="11" spans="1:10" ht="14.25" customHeight="1">
      <c r="A11" s="18" t="s">
        <v>154</v>
      </c>
      <c r="B11" s="16" t="s">
        <v>153</v>
      </c>
      <c r="C11" s="16" t="s">
        <v>152</v>
      </c>
      <c r="D11" s="17" t="s">
        <v>151</v>
      </c>
      <c r="E11" s="17" t="s">
        <v>150</v>
      </c>
      <c r="F11" s="16" t="s">
        <v>149</v>
      </c>
      <c r="G11" s="17" t="s">
        <v>148</v>
      </c>
      <c r="H11" s="16" t="s">
        <v>147</v>
      </c>
      <c r="I11" s="16" t="s">
        <v>146</v>
      </c>
      <c r="J11" s="15" t="s">
        <v>145</v>
      </c>
    </row>
    <row r="12" spans="1:10" ht="19.5" customHeight="1">
      <c r="A12" s="21" t="s">
        <v>144</v>
      </c>
      <c r="B12" s="22"/>
      <c r="C12" s="22"/>
      <c r="D12" s="22"/>
      <c r="E12" s="22"/>
      <c r="F12" s="22"/>
      <c r="G12" s="22"/>
      <c r="H12" s="22"/>
      <c r="I12" s="22"/>
      <c r="J12" s="23"/>
    </row>
  </sheetData>
  <mergeCells count="2">
    <mergeCell ref="A12:J12"/>
    <mergeCell ref="A1:J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</vt:i4>
      </vt:variant>
    </vt:vector>
  </HeadingPairs>
  <TitlesOfParts>
    <vt:vector size="17" baseType="lpstr">
      <vt:lpstr>Table</vt:lpstr>
      <vt:lpstr>Averages</vt:lpstr>
      <vt:lpstr>Leading Averages</vt:lpstr>
      <vt:lpstr>Fixtures Grid</vt:lpstr>
      <vt:lpstr>a</vt:lpstr>
      <vt:lpstr>B</vt:lpstr>
      <vt:lpstr>CC</vt:lpstr>
      <vt:lpstr>D</vt:lpstr>
      <vt:lpstr>E</vt:lpstr>
      <vt:lpstr>F</vt:lpstr>
      <vt:lpstr>G</vt:lpstr>
      <vt:lpstr>H</vt:lpstr>
      <vt:lpstr>I</vt:lpstr>
      <vt:lpstr>J</vt:lpstr>
      <vt:lpstr>Averages!Print_Area</vt:lpstr>
      <vt:lpstr>Table!Print_Area</vt:lpstr>
      <vt:lpstr>Averages!Print_Titles</vt:lpstr>
    </vt:vector>
  </TitlesOfParts>
  <Company>Gartmore Investment Management plc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Turner</dc:creator>
  <cp:lastModifiedBy>Keith</cp:lastModifiedBy>
  <cp:lastPrinted>2001-04-10T13:20:33Z</cp:lastPrinted>
  <dcterms:created xsi:type="dcterms:W3CDTF">1999-09-23T16:04:05Z</dcterms:created>
  <dcterms:modified xsi:type="dcterms:W3CDTF">2013-04-03T10:17:52Z</dcterms:modified>
</cp:coreProperties>
</file>